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ACONTA\"/>
    </mc:Choice>
  </mc:AlternateContent>
  <xr:revisionPtr revIDLastSave="0" documentId="13_ncr:1_{22D7AC3F-4E22-4830-A1E4-49835ACC3E6C}" xr6:coauthVersionLast="47" xr6:coauthVersionMax="47" xr10:uidLastSave="{00000000-0000-0000-0000-000000000000}"/>
  <bookViews>
    <workbookView xWindow="-108" yWindow="-108" windowWidth="23256" windowHeight="12456" tabRatio="922" xr2:uid="{00000000-000D-0000-FFFF-FFFF00000000}"/>
  </bookViews>
  <sheets>
    <sheet name="MENU" sheetId="2" r:id="rId1"/>
    <sheet name="Renta GC" sheetId="1" r:id="rId2"/>
    <sheet name="Renta PJ" sheetId="3" r:id="rId3"/>
    <sheet name="Renta PN" sheetId="4" r:id="rId4"/>
    <sheet name="SIMPLE Anual" sheetId="15" r:id="rId5"/>
    <sheet name="Activos Exterior" sheetId="5" r:id="rId6"/>
    <sheet name="Retefuente" sheetId="10" r:id="rId7"/>
    <sheet name="Impuesto al patrimonio" sheetId="20" r:id="rId8"/>
    <sheet name="Precios de T" sheetId="6" r:id="rId9"/>
    <sheet name="IVA Bimestral" sheetId="7" r:id="rId10"/>
    <sheet name="IVA Cuatrimestral" sheetId="8" r:id="rId11"/>
    <sheet name="IVA anual Simple" sheetId="16" r:id="rId12"/>
    <sheet name="Anticipo Simple" sheetId="17" r:id="rId13"/>
    <sheet name="INC Bimestral" sheetId="9" r:id="rId14"/>
    <sheet name="I Gasolina y ACPM" sheetId="11" r:id="rId15"/>
    <sheet name="I Nal Carbono" sheetId="12" r:id="rId16"/>
    <sheet name="GMF" sheetId="13" r:id="rId17"/>
    <sheet name="Normalizacion" sheetId="18" r:id="rId18"/>
    <sheet name="Exógena Nal" sheetId="19" r:id="rId19"/>
    <sheet name="Cert" sheetId="14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0" l="1"/>
  <c r="H17" i="20"/>
  <c r="H16" i="20"/>
  <c r="H15" i="20"/>
  <c r="H11" i="20"/>
  <c r="H12" i="20" s="1"/>
  <c r="H13" i="20" s="1"/>
  <c r="H14" i="20" s="1"/>
  <c r="H10" i="20"/>
  <c r="E18" i="20"/>
  <c r="E13" i="20"/>
  <c r="E11" i="20"/>
  <c r="E12" i="20" s="1"/>
  <c r="E10" i="20"/>
  <c r="D10" i="20"/>
  <c r="D11" i="20" s="1"/>
  <c r="D12" i="20" s="1"/>
  <c r="D13" i="20" s="1"/>
  <c r="D14" i="20" s="1"/>
  <c r="D15" i="20" s="1"/>
  <c r="D16" i="20" s="1"/>
  <c r="D17" i="20" s="1"/>
  <c r="D18" i="20" s="1"/>
  <c r="G10" i="20"/>
  <c r="G11" i="20" s="1"/>
  <c r="G12" i="20" s="1"/>
  <c r="G13" i="20" s="1"/>
  <c r="G14" i="20" s="1"/>
  <c r="G15" i="20" s="1"/>
  <c r="G16" i="20" s="1"/>
  <c r="G17" i="20" s="1"/>
  <c r="G18" i="20" s="1"/>
  <c r="B2" i="20"/>
  <c r="F22" i="13"/>
  <c r="E40" i="19"/>
  <c r="E36" i="19"/>
  <c r="E35" i="19"/>
  <c r="E31" i="19"/>
  <c r="E30" i="19"/>
  <c r="E26" i="19"/>
  <c r="K24" i="17"/>
  <c r="K25" i="17"/>
  <c r="K26" i="17"/>
  <c r="K27" i="17"/>
  <c r="K28" i="17"/>
  <c r="K29" i="17"/>
  <c r="K30" i="17"/>
  <c r="K31" i="17"/>
  <c r="K32" i="17"/>
  <c r="K23" i="17"/>
  <c r="H24" i="17"/>
  <c r="H25" i="17"/>
  <c r="H26" i="17"/>
  <c r="H27" i="17"/>
  <c r="H28" i="17"/>
  <c r="H29" i="17"/>
  <c r="H30" i="17"/>
  <c r="H31" i="17"/>
  <c r="H32" i="17"/>
  <c r="H23" i="17"/>
  <c r="E24" i="17"/>
  <c r="E25" i="17"/>
  <c r="E26" i="17"/>
  <c r="E27" i="17"/>
  <c r="E28" i="17"/>
  <c r="E29" i="17"/>
  <c r="E30" i="17"/>
  <c r="E31" i="17"/>
  <c r="E32" i="17"/>
  <c r="E23" i="17"/>
  <c r="K10" i="17"/>
  <c r="K11" i="17"/>
  <c r="K12" i="17"/>
  <c r="K13" i="17"/>
  <c r="K14" i="17"/>
  <c r="K15" i="17"/>
  <c r="K16" i="17"/>
  <c r="K17" i="17"/>
  <c r="K18" i="17"/>
  <c r="K9" i="17"/>
  <c r="H16" i="17"/>
  <c r="H14" i="17"/>
  <c r="H12" i="17"/>
  <c r="E10" i="17"/>
  <c r="E11" i="17"/>
  <c r="E12" i="17"/>
  <c r="E13" i="17"/>
  <c r="E14" i="17"/>
  <c r="E15" i="17"/>
  <c r="E16" i="17"/>
  <c r="E17" i="17"/>
  <c r="E18" i="17"/>
  <c r="E9" i="17"/>
  <c r="E14" i="15"/>
  <c r="E11" i="15"/>
  <c r="E12" i="15" s="1"/>
  <c r="E13" i="15" s="1"/>
  <c r="E14" i="14"/>
  <c r="G59" i="13"/>
  <c r="G58" i="13"/>
  <c r="G57" i="13"/>
  <c r="G52" i="13"/>
  <c r="G50" i="13"/>
  <c r="G48" i="13"/>
  <c r="G47" i="13"/>
  <c r="G37" i="13"/>
  <c r="G33" i="13"/>
  <c r="G31" i="13"/>
  <c r="G30" i="13"/>
  <c r="G29" i="13"/>
  <c r="G28" i="13"/>
  <c r="G26" i="13"/>
  <c r="G23" i="13"/>
  <c r="G18" i="13"/>
  <c r="G17" i="13"/>
  <c r="G8" i="13"/>
  <c r="G9" i="13"/>
  <c r="F9" i="13"/>
  <c r="J31" i="10"/>
  <c r="J26" i="10"/>
  <c r="J25" i="10"/>
  <c r="J27" i="10" s="1"/>
  <c r="J28" i="10" s="1"/>
  <c r="J29" i="10" s="1"/>
  <c r="J30" i="10" s="1"/>
  <c r="I28" i="10"/>
  <c r="I25" i="10"/>
  <c r="I26" i="10" s="1"/>
  <c r="I27" i="10" s="1"/>
  <c r="H30" i="10"/>
  <c r="H26" i="10"/>
  <c r="H25" i="10"/>
  <c r="H27" i="10" s="1"/>
  <c r="H28" i="10" s="1"/>
  <c r="H29" i="10" s="1"/>
  <c r="G31" i="10"/>
  <c r="G27" i="10"/>
  <c r="G25" i="10"/>
  <c r="G26" i="10" s="1"/>
  <c r="G28" i="10" s="1"/>
  <c r="G29" i="10" s="1"/>
  <c r="G30" i="10" s="1"/>
  <c r="G24" i="10"/>
  <c r="F30" i="10"/>
  <c r="F25" i="10"/>
  <c r="F26" i="10" s="1"/>
  <c r="F27" i="10" s="1"/>
  <c r="F28" i="10" s="1"/>
  <c r="F29" i="10" s="1"/>
  <c r="E31" i="10"/>
  <c r="E26" i="10"/>
  <c r="E25" i="10"/>
  <c r="E27" i="10" s="1"/>
  <c r="E28" i="10" s="1"/>
  <c r="E29" i="10" s="1"/>
  <c r="E30" i="10" s="1"/>
  <c r="J18" i="10"/>
  <c r="J17" i="10"/>
  <c r="I16" i="10"/>
  <c r="I12" i="10"/>
  <c r="I13" i="10"/>
  <c r="I14" i="10" s="1"/>
  <c r="I15" i="10" s="1"/>
  <c r="H18" i="10"/>
  <c r="H13" i="10"/>
  <c r="H11" i="10"/>
  <c r="H12" i="10" s="1"/>
  <c r="H14" i="10" s="1"/>
  <c r="H15" i="10" s="1"/>
  <c r="H16" i="10" s="1"/>
  <c r="H17" i="10" s="1"/>
  <c r="G14" i="10"/>
  <c r="F18" i="10"/>
  <c r="E18" i="10"/>
  <c r="G11" i="10"/>
  <c r="G12" i="10" s="1"/>
  <c r="G13" i="10" s="1"/>
  <c r="F13" i="10"/>
  <c r="F11" i="10"/>
  <c r="F12" i="10" s="1"/>
  <c r="E13" i="10"/>
  <c r="E14" i="10" s="1"/>
  <c r="E15" i="10" s="1"/>
  <c r="E16" i="10" s="1"/>
  <c r="E17" i="10" s="1"/>
  <c r="E11" i="10"/>
  <c r="E12" i="10"/>
  <c r="E10" i="10"/>
  <c r="K24" i="9"/>
  <c r="K25" i="9"/>
  <c r="K26" i="9"/>
  <c r="K27" i="9"/>
  <c r="K28" i="9"/>
  <c r="K29" i="9"/>
  <c r="K30" i="9"/>
  <c r="K31" i="9"/>
  <c r="K32" i="9"/>
  <c r="K23" i="9"/>
  <c r="H24" i="9"/>
  <c r="H25" i="9"/>
  <c r="H26" i="9"/>
  <c r="H27" i="9"/>
  <c r="H28" i="9"/>
  <c r="H29" i="9"/>
  <c r="H30" i="9"/>
  <c r="H31" i="9"/>
  <c r="H32" i="9"/>
  <c r="H23" i="9"/>
  <c r="E24" i="9"/>
  <c r="E25" i="9"/>
  <c r="E26" i="9"/>
  <c r="E27" i="9"/>
  <c r="E28" i="9"/>
  <c r="E29" i="9"/>
  <c r="E30" i="9"/>
  <c r="E31" i="9"/>
  <c r="E32" i="9"/>
  <c r="E23" i="9"/>
  <c r="K10" i="9"/>
  <c r="K11" i="9"/>
  <c r="K12" i="9"/>
  <c r="K13" i="9"/>
  <c r="K14" i="9"/>
  <c r="K15" i="9"/>
  <c r="K16" i="9"/>
  <c r="K17" i="9"/>
  <c r="K18" i="9"/>
  <c r="K9" i="9"/>
  <c r="H10" i="9"/>
  <c r="H11" i="9"/>
  <c r="H12" i="9"/>
  <c r="H13" i="9"/>
  <c r="H14" i="9"/>
  <c r="H15" i="9"/>
  <c r="H16" i="9"/>
  <c r="H17" i="9"/>
  <c r="H18" i="9"/>
  <c r="H9" i="9"/>
  <c r="E10" i="9"/>
  <c r="E11" i="9"/>
  <c r="E12" i="9"/>
  <c r="E13" i="9"/>
  <c r="E14" i="9"/>
  <c r="E15" i="9"/>
  <c r="E16" i="9"/>
  <c r="E17" i="9"/>
  <c r="E18" i="9"/>
  <c r="E9" i="9"/>
  <c r="H16" i="8"/>
  <c r="E18" i="8"/>
  <c r="H13" i="8"/>
  <c r="H14" i="8" s="1"/>
  <c r="H15" i="8" s="1"/>
  <c r="H17" i="8" s="1"/>
  <c r="H18" i="8" s="1"/>
  <c r="H12" i="8"/>
  <c r="H11" i="8"/>
  <c r="E14" i="20" l="1"/>
  <c r="E15" i="20" s="1"/>
  <c r="E16" i="20" s="1"/>
  <c r="E17" i="20" s="1"/>
  <c r="E15" i="15"/>
  <c r="E16" i="15" s="1"/>
  <c r="E17" i="15" s="1"/>
  <c r="E18" i="15" s="1"/>
  <c r="J32" i="10"/>
  <c r="I29" i="10"/>
  <c r="I30" i="10" s="1"/>
  <c r="I31" i="10" s="1"/>
  <c r="I32" i="10" s="1"/>
  <c r="H31" i="10"/>
  <c r="H32" i="10" s="1"/>
  <c r="G32" i="10"/>
  <c r="F31" i="10"/>
  <c r="F32" i="10" s="1"/>
  <c r="E32" i="10"/>
  <c r="I17" i="10"/>
  <c r="I18" i="10" s="1"/>
  <c r="G15" i="10"/>
  <c r="G16" i="10" s="1"/>
  <c r="G17" i="10" s="1"/>
  <c r="G18" i="10" s="1"/>
  <c r="F14" i="10"/>
  <c r="F15" i="10" s="1"/>
  <c r="F16" i="10" s="1"/>
  <c r="F17" i="10" s="1"/>
  <c r="E31" i="7" l="1"/>
  <c r="E30" i="7"/>
  <c r="E26" i="7"/>
  <c r="E25" i="7"/>
  <c r="K18" i="7"/>
  <c r="K17" i="7"/>
  <c r="H18" i="7"/>
  <c r="H10" i="6"/>
  <c r="H11" i="6"/>
  <c r="H12" i="6"/>
  <c r="H13" i="6"/>
  <c r="H14" i="6"/>
  <c r="H15" i="6"/>
  <c r="H16" i="6"/>
  <c r="H17" i="6"/>
  <c r="H18" i="6"/>
  <c r="H9" i="6"/>
  <c r="E17" i="6"/>
  <c r="E16" i="6"/>
  <c r="E12" i="6"/>
  <c r="E11" i="6"/>
  <c r="N46" i="5"/>
  <c r="K47" i="5"/>
  <c r="K48" i="5"/>
  <c r="K49" i="5"/>
  <c r="K50" i="5"/>
  <c r="K51" i="5"/>
  <c r="K52" i="5"/>
  <c r="K53" i="5"/>
  <c r="K54" i="5"/>
  <c r="K55" i="5"/>
  <c r="K46" i="5"/>
  <c r="H47" i="5"/>
  <c r="H48" i="5"/>
  <c r="H49" i="5"/>
  <c r="H50" i="5"/>
  <c r="H51" i="5"/>
  <c r="H52" i="5"/>
  <c r="H53" i="5"/>
  <c r="H54" i="5"/>
  <c r="H55" i="5"/>
  <c r="H46" i="5"/>
  <c r="E47" i="5"/>
  <c r="E48" i="5"/>
  <c r="E49" i="5"/>
  <c r="E50" i="5"/>
  <c r="E51" i="5"/>
  <c r="E52" i="5"/>
  <c r="E53" i="5"/>
  <c r="E54" i="5"/>
  <c r="E55" i="5"/>
  <c r="E46" i="5"/>
  <c r="E41" i="5"/>
  <c r="E28" i="3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22" i="5"/>
  <c r="E13" i="5"/>
  <c r="E10" i="5"/>
  <c r="E11" i="5"/>
  <c r="E12" i="5" s="1"/>
  <c r="E14" i="5" s="1"/>
  <c r="E15" i="5" s="1"/>
  <c r="E16" i="5" s="1"/>
  <c r="E17" i="5" s="1"/>
  <c r="H10" i="4"/>
  <c r="H9" i="4"/>
  <c r="H11" i="4"/>
  <c r="H12" i="4" s="1"/>
  <c r="E17" i="4"/>
  <c r="E13" i="4"/>
  <c r="E12" i="4"/>
  <c r="H18" i="3"/>
  <c r="H17" i="3"/>
  <c r="E24" i="3"/>
  <c r="E25" i="3"/>
  <c r="E19" i="3"/>
  <c r="E14" i="3"/>
  <c r="E11" i="3"/>
  <c r="E12" i="3" s="1"/>
  <c r="E13" i="3" s="1"/>
  <c r="E15" i="3" s="1"/>
  <c r="E16" i="3" s="1"/>
  <c r="E17" i="3" s="1"/>
  <c r="E18" i="3" s="1"/>
  <c r="E20" i="3" s="1"/>
  <c r="E21" i="3" s="1"/>
  <c r="E22" i="3" s="1"/>
  <c r="E23" i="3" s="1"/>
  <c r="K18" i="1"/>
  <c r="K17" i="1"/>
  <c r="K16" i="1"/>
  <c r="K13" i="1"/>
  <c r="K12" i="1"/>
  <c r="H14" i="1"/>
  <c r="H11" i="1"/>
  <c r="E23" i="19"/>
  <c r="E24" i="19" s="1"/>
  <c r="E25" i="19" s="1"/>
  <c r="E9" i="19"/>
  <c r="E10" i="19" s="1"/>
  <c r="E11" i="19" s="1"/>
  <c r="E12" i="19" s="1"/>
  <c r="D9" i="19"/>
  <c r="D10" i="19" s="1"/>
  <c r="D11" i="19" s="1"/>
  <c r="D12" i="19" s="1"/>
  <c r="D13" i="19" s="1"/>
  <c r="D14" i="19" s="1"/>
  <c r="D15" i="19" s="1"/>
  <c r="D16" i="19" s="1"/>
  <c r="D17" i="19" s="1"/>
  <c r="B2" i="19"/>
  <c r="B2" i="18"/>
  <c r="G25" i="17"/>
  <c r="G26" i="17" s="1"/>
  <c r="G27" i="17" s="1"/>
  <c r="G28" i="17" s="1"/>
  <c r="G29" i="17" s="1"/>
  <c r="G30" i="17" s="1"/>
  <c r="G31" i="17" s="1"/>
  <c r="G32" i="17" s="1"/>
  <c r="J24" i="17"/>
  <c r="J25" i="17" s="1"/>
  <c r="J26" i="17" s="1"/>
  <c r="J27" i="17" s="1"/>
  <c r="J28" i="17" s="1"/>
  <c r="J29" i="17" s="1"/>
  <c r="J30" i="17" s="1"/>
  <c r="J31" i="17" s="1"/>
  <c r="J32" i="17" s="1"/>
  <c r="G24" i="17"/>
  <c r="D24" i="17"/>
  <c r="D25" i="17" s="1"/>
  <c r="D26" i="17" s="1"/>
  <c r="D27" i="17" s="1"/>
  <c r="D28" i="17" s="1"/>
  <c r="D29" i="17" s="1"/>
  <c r="D30" i="17" s="1"/>
  <c r="D31" i="17" s="1"/>
  <c r="D32" i="17" s="1"/>
  <c r="D12" i="17"/>
  <c r="D13" i="17" s="1"/>
  <c r="D14" i="17" s="1"/>
  <c r="D15" i="17" s="1"/>
  <c r="D16" i="17" s="1"/>
  <c r="D17" i="17" s="1"/>
  <c r="D18" i="17" s="1"/>
  <c r="D11" i="17"/>
  <c r="J10" i="17"/>
  <c r="J11" i="17" s="1"/>
  <c r="J12" i="17" s="1"/>
  <c r="J13" i="17" s="1"/>
  <c r="J14" i="17" s="1"/>
  <c r="J15" i="17" s="1"/>
  <c r="J16" i="17" s="1"/>
  <c r="J17" i="17" s="1"/>
  <c r="J18" i="17" s="1"/>
  <c r="H10" i="17"/>
  <c r="H11" i="17" s="1"/>
  <c r="H13" i="17" s="1"/>
  <c r="G10" i="17"/>
  <c r="G11" i="17" s="1"/>
  <c r="G12" i="17" s="1"/>
  <c r="G13" i="17" s="1"/>
  <c r="G14" i="17" s="1"/>
  <c r="G15" i="17" s="1"/>
  <c r="G16" i="17" s="1"/>
  <c r="G17" i="17" s="1"/>
  <c r="G18" i="17" s="1"/>
  <c r="D10" i="17"/>
  <c r="B2" i="17"/>
  <c r="E9" i="16"/>
  <c r="E10" i="16" s="1"/>
  <c r="E11" i="16" s="1"/>
  <c r="E12" i="16" s="1"/>
  <c r="B2" i="16"/>
  <c r="D12" i="15"/>
  <c r="D13" i="15" s="1"/>
  <c r="D14" i="15" s="1"/>
  <c r="D15" i="15" s="1"/>
  <c r="D16" i="15" s="1"/>
  <c r="D17" i="15" s="1"/>
  <c r="D18" i="15" s="1"/>
  <c r="D11" i="15"/>
  <c r="E10" i="15"/>
  <c r="D10" i="15"/>
  <c r="B2" i="15"/>
  <c r="B2" i="14"/>
  <c r="F11" i="13"/>
  <c r="G11" i="13" s="1"/>
  <c r="F12" i="13"/>
  <c r="G12" i="13" s="1"/>
  <c r="F13" i="13"/>
  <c r="G13" i="13" s="1"/>
  <c r="F14" i="13"/>
  <c r="G14" i="13" s="1"/>
  <c r="F15" i="13"/>
  <c r="G15" i="13" s="1"/>
  <c r="F16" i="13"/>
  <c r="G16" i="13" s="1"/>
  <c r="F17" i="13"/>
  <c r="F18" i="13"/>
  <c r="F19" i="13"/>
  <c r="G19" i="13" s="1"/>
  <c r="F20" i="13"/>
  <c r="G20" i="13" s="1"/>
  <c r="F21" i="13"/>
  <c r="G21" i="13" s="1"/>
  <c r="G22" i="13"/>
  <c r="F23" i="13"/>
  <c r="F24" i="13"/>
  <c r="G24" i="13" s="1"/>
  <c r="F25" i="13"/>
  <c r="G25" i="13" s="1"/>
  <c r="F26" i="13"/>
  <c r="F27" i="13"/>
  <c r="G27" i="13" s="1"/>
  <c r="F28" i="13"/>
  <c r="F29" i="13"/>
  <c r="F30" i="13"/>
  <c r="F31" i="13"/>
  <c r="F32" i="13"/>
  <c r="G32" i="13" s="1"/>
  <c r="F33" i="13"/>
  <c r="F34" i="13"/>
  <c r="G34" i="13" s="1"/>
  <c r="F35" i="13"/>
  <c r="G35" i="13" s="1"/>
  <c r="F36" i="13"/>
  <c r="G36" i="13" s="1"/>
  <c r="F37" i="13"/>
  <c r="F38" i="13"/>
  <c r="G38" i="13" s="1"/>
  <c r="F39" i="13"/>
  <c r="G39" i="13" s="1"/>
  <c r="F40" i="13"/>
  <c r="G40" i="13" s="1"/>
  <c r="F41" i="13"/>
  <c r="G41" i="13" s="1"/>
  <c r="F42" i="13"/>
  <c r="G42" i="13" s="1"/>
  <c r="F43" i="13"/>
  <c r="G43" i="13" s="1"/>
  <c r="F44" i="13"/>
  <c r="G44" i="13" s="1"/>
  <c r="F45" i="13"/>
  <c r="G45" i="13" s="1"/>
  <c r="F46" i="13"/>
  <c r="G46" i="13" s="1"/>
  <c r="F47" i="13"/>
  <c r="F48" i="13"/>
  <c r="F49" i="13"/>
  <c r="G49" i="13" s="1"/>
  <c r="F50" i="13"/>
  <c r="F51" i="13"/>
  <c r="G51" i="13" s="1"/>
  <c r="F52" i="13"/>
  <c r="F53" i="13"/>
  <c r="G53" i="13" s="1"/>
  <c r="F54" i="13"/>
  <c r="G54" i="13" s="1"/>
  <c r="F55" i="13"/>
  <c r="G55" i="13" s="1"/>
  <c r="F56" i="13"/>
  <c r="G56" i="13" s="1"/>
  <c r="F57" i="13"/>
  <c r="F58" i="13"/>
  <c r="F59" i="13"/>
  <c r="F10" i="13"/>
  <c r="G10" i="13" s="1"/>
  <c r="B2" i="13"/>
  <c r="B2" i="12"/>
  <c r="B2" i="11"/>
  <c r="J24" i="10"/>
  <c r="J10" i="10"/>
  <c r="J11" i="10" s="1"/>
  <c r="J12" i="10" s="1"/>
  <c r="J13" i="10" s="1"/>
  <c r="J14" i="10" s="1"/>
  <c r="J15" i="10" s="1"/>
  <c r="D25" i="10"/>
  <c r="D26" i="10" s="1"/>
  <c r="D27" i="10" s="1"/>
  <c r="D28" i="10" s="1"/>
  <c r="D29" i="10" s="1"/>
  <c r="D30" i="10" s="1"/>
  <c r="D31" i="10" s="1"/>
  <c r="D32" i="10" s="1"/>
  <c r="I24" i="10"/>
  <c r="H24" i="10"/>
  <c r="F24" i="10"/>
  <c r="E24" i="10"/>
  <c r="D24" i="10"/>
  <c r="I10" i="10"/>
  <c r="I11" i="10" s="1"/>
  <c r="H10" i="10"/>
  <c r="G10" i="10"/>
  <c r="F10" i="10"/>
  <c r="D10" i="10"/>
  <c r="D11" i="10" s="1"/>
  <c r="D12" i="10" s="1"/>
  <c r="D13" i="10" s="1"/>
  <c r="D14" i="10" s="1"/>
  <c r="D15" i="10" s="1"/>
  <c r="D16" i="10" s="1"/>
  <c r="D17" i="10" s="1"/>
  <c r="D18" i="10" s="1"/>
  <c r="B2" i="10"/>
  <c r="J24" i="9"/>
  <c r="J25" i="9" s="1"/>
  <c r="J26" i="9" s="1"/>
  <c r="J27" i="9" s="1"/>
  <c r="J28" i="9" s="1"/>
  <c r="J29" i="9" s="1"/>
  <c r="J30" i="9" s="1"/>
  <c r="J31" i="9" s="1"/>
  <c r="J32" i="9" s="1"/>
  <c r="G24" i="9"/>
  <c r="G25" i="9" s="1"/>
  <c r="G26" i="9" s="1"/>
  <c r="G27" i="9" s="1"/>
  <c r="G28" i="9" s="1"/>
  <c r="G29" i="9" s="1"/>
  <c r="G30" i="9" s="1"/>
  <c r="G31" i="9" s="1"/>
  <c r="G32" i="9" s="1"/>
  <c r="D24" i="9"/>
  <c r="D25" i="9" s="1"/>
  <c r="D26" i="9" s="1"/>
  <c r="D27" i="9" s="1"/>
  <c r="D28" i="9" s="1"/>
  <c r="D29" i="9" s="1"/>
  <c r="D30" i="9" s="1"/>
  <c r="D31" i="9" s="1"/>
  <c r="D32" i="9" s="1"/>
  <c r="D11" i="9"/>
  <c r="D12" i="9" s="1"/>
  <c r="D13" i="9" s="1"/>
  <c r="D14" i="9" s="1"/>
  <c r="D15" i="9" s="1"/>
  <c r="D16" i="9" s="1"/>
  <c r="D17" i="9" s="1"/>
  <c r="D18" i="9" s="1"/>
  <c r="J10" i="9"/>
  <c r="J11" i="9" s="1"/>
  <c r="J12" i="9" s="1"/>
  <c r="J13" i="9" s="1"/>
  <c r="J14" i="9" s="1"/>
  <c r="J15" i="9" s="1"/>
  <c r="J16" i="9" s="1"/>
  <c r="J17" i="9" s="1"/>
  <c r="J18" i="9" s="1"/>
  <c r="G10" i="9"/>
  <c r="G11" i="9" s="1"/>
  <c r="G12" i="9" s="1"/>
  <c r="G13" i="9" s="1"/>
  <c r="G14" i="9" s="1"/>
  <c r="G15" i="9" s="1"/>
  <c r="G16" i="9" s="1"/>
  <c r="G17" i="9" s="1"/>
  <c r="G18" i="9" s="1"/>
  <c r="D10" i="9"/>
  <c r="B2" i="9"/>
  <c r="K10" i="8"/>
  <c r="K11" i="8" s="1"/>
  <c r="K12" i="8" s="1"/>
  <c r="K13" i="8" s="1"/>
  <c r="K14" i="8" s="1"/>
  <c r="K15" i="8" s="1"/>
  <c r="K16" i="8" s="1"/>
  <c r="K17" i="8" s="1"/>
  <c r="K18" i="8" s="1"/>
  <c r="H10" i="8"/>
  <c r="J11" i="8"/>
  <c r="J12" i="8" s="1"/>
  <c r="J13" i="8" s="1"/>
  <c r="J14" i="8" s="1"/>
  <c r="J15" i="8" s="1"/>
  <c r="J16" i="8" s="1"/>
  <c r="J17" i="8" s="1"/>
  <c r="J18" i="8" s="1"/>
  <c r="J10" i="8"/>
  <c r="G10" i="8"/>
  <c r="G11" i="8" s="1"/>
  <c r="G12" i="8" s="1"/>
  <c r="G13" i="8" s="1"/>
  <c r="G14" i="8" s="1"/>
  <c r="G15" i="8" s="1"/>
  <c r="G16" i="8" s="1"/>
  <c r="G17" i="8" s="1"/>
  <c r="G18" i="8" s="1"/>
  <c r="E10" i="8"/>
  <c r="E11" i="8" s="1"/>
  <c r="E12" i="8" s="1"/>
  <c r="E13" i="8" s="1"/>
  <c r="E14" i="8" s="1"/>
  <c r="E15" i="8" s="1"/>
  <c r="E16" i="8" s="1"/>
  <c r="E17" i="8" s="1"/>
  <c r="D10" i="8"/>
  <c r="D11" i="8" s="1"/>
  <c r="D12" i="8" s="1"/>
  <c r="D13" i="8" s="1"/>
  <c r="D14" i="8" s="1"/>
  <c r="D15" i="8" s="1"/>
  <c r="D16" i="8" s="1"/>
  <c r="D17" i="8" s="1"/>
  <c r="D18" i="8" s="1"/>
  <c r="B2" i="8"/>
  <c r="E27" i="19" l="1"/>
  <c r="E28" i="19" s="1"/>
  <c r="E29" i="19" s="1"/>
  <c r="E32" i="19" s="1"/>
  <c r="E33" i="19" s="1"/>
  <c r="E34" i="19" s="1"/>
  <c r="H15" i="17"/>
  <c r="H17" i="17" s="1"/>
  <c r="H18" i="17" s="1"/>
  <c r="H13" i="4"/>
  <c r="H14" i="4" s="1"/>
  <c r="H15" i="4" s="1"/>
  <c r="H16" i="4" s="1"/>
  <c r="H17" i="4" s="1"/>
  <c r="H18" i="4" s="1"/>
  <c r="K9" i="4" s="1"/>
  <c r="K10" i="4" s="1"/>
  <c r="K11" i="4" s="1"/>
  <c r="K12" i="4" s="1"/>
  <c r="K13" i="4" s="1"/>
  <c r="K14" i="4" s="1"/>
  <c r="K15" i="4" s="1"/>
  <c r="E26" i="3"/>
  <c r="E27" i="3" s="1"/>
  <c r="E13" i="19"/>
  <c r="E14" i="19" s="1"/>
  <c r="E15" i="19" s="1"/>
  <c r="E16" i="19" s="1"/>
  <c r="E17" i="19" s="1"/>
  <c r="J16" i="10"/>
  <c r="K24" i="7"/>
  <c r="K25" i="7" s="1"/>
  <c r="K26" i="7" s="1"/>
  <c r="E37" i="19" l="1"/>
  <c r="E38" i="19" s="1"/>
  <c r="E39" i="19" s="1"/>
  <c r="K17" i="4"/>
  <c r="K18" i="4" s="1"/>
  <c r="N9" i="4" s="1"/>
  <c r="N10" i="4" s="1"/>
  <c r="K16" i="4"/>
  <c r="K27" i="7"/>
  <c r="K28" i="7" s="1"/>
  <c r="K29" i="7" s="1"/>
  <c r="K30" i="7" s="1"/>
  <c r="J24" i="7"/>
  <c r="J25" i="7" s="1"/>
  <c r="J26" i="7" s="1"/>
  <c r="J27" i="7" s="1"/>
  <c r="J28" i="7" s="1"/>
  <c r="J29" i="7" s="1"/>
  <c r="J30" i="7" s="1"/>
  <c r="J31" i="7" s="1"/>
  <c r="J32" i="7" s="1"/>
  <c r="H24" i="7"/>
  <c r="H25" i="7" s="1"/>
  <c r="H26" i="7" s="1"/>
  <c r="H27" i="7" s="1"/>
  <c r="H28" i="7" s="1"/>
  <c r="H29" i="7" s="1"/>
  <c r="G24" i="7"/>
  <c r="G25" i="7" s="1"/>
  <c r="G26" i="7" s="1"/>
  <c r="G27" i="7" s="1"/>
  <c r="G28" i="7" s="1"/>
  <c r="G29" i="7" s="1"/>
  <c r="G30" i="7" s="1"/>
  <c r="G31" i="7" s="1"/>
  <c r="G32" i="7" s="1"/>
  <c r="E24" i="7"/>
  <c r="E27" i="7" s="1"/>
  <c r="E28" i="7" s="1"/>
  <c r="E29" i="7" s="1"/>
  <c r="D24" i="7"/>
  <c r="D25" i="7" s="1"/>
  <c r="D26" i="7" s="1"/>
  <c r="D27" i="7" s="1"/>
  <c r="D28" i="7" s="1"/>
  <c r="D29" i="7" s="1"/>
  <c r="D30" i="7" s="1"/>
  <c r="D31" i="7" s="1"/>
  <c r="D32" i="7" s="1"/>
  <c r="K10" i="7"/>
  <c r="K11" i="7" s="1"/>
  <c r="K12" i="7" s="1"/>
  <c r="K13" i="7" s="1"/>
  <c r="K14" i="7" s="1"/>
  <c r="K15" i="7" s="1"/>
  <c r="K16" i="7" s="1"/>
  <c r="J10" i="7"/>
  <c r="J11" i="7" s="1"/>
  <c r="J12" i="7" s="1"/>
  <c r="J13" i="7" s="1"/>
  <c r="J14" i="7" s="1"/>
  <c r="J15" i="7" s="1"/>
  <c r="J16" i="7" s="1"/>
  <c r="J17" i="7" s="1"/>
  <c r="J18" i="7" s="1"/>
  <c r="H10" i="7"/>
  <c r="H11" i="7" s="1"/>
  <c r="H12" i="7" s="1"/>
  <c r="H13" i="7" s="1"/>
  <c r="G10" i="7"/>
  <c r="G11" i="7" s="1"/>
  <c r="G12" i="7" s="1"/>
  <c r="G13" i="7" s="1"/>
  <c r="G14" i="7" s="1"/>
  <c r="G15" i="7" s="1"/>
  <c r="G16" i="7" s="1"/>
  <c r="G17" i="7" s="1"/>
  <c r="G18" i="7" s="1"/>
  <c r="E10" i="7"/>
  <c r="E11" i="7" s="1"/>
  <c r="E12" i="7" s="1"/>
  <c r="E13" i="7" s="1"/>
  <c r="E14" i="7" s="1"/>
  <c r="E15" i="7" s="1"/>
  <c r="E16" i="7" s="1"/>
  <c r="E17" i="7" s="1"/>
  <c r="E18" i="7" s="1"/>
  <c r="D10" i="7"/>
  <c r="D11" i="7" s="1"/>
  <c r="D12" i="7" s="1"/>
  <c r="D13" i="7" s="1"/>
  <c r="D14" i="7" s="1"/>
  <c r="D15" i="7" s="1"/>
  <c r="D16" i="7" s="1"/>
  <c r="D17" i="7" s="1"/>
  <c r="D18" i="7" s="1"/>
  <c r="B2" i="7"/>
  <c r="N47" i="5" l="1"/>
  <c r="N11" i="4"/>
  <c r="N48" i="5" s="1"/>
  <c r="E41" i="19"/>
  <c r="E32" i="7"/>
  <c r="H30" i="7"/>
  <c r="H31" i="7" s="1"/>
  <c r="H32" i="7" s="1"/>
  <c r="K31" i="7"/>
  <c r="K32" i="7" s="1"/>
  <c r="H14" i="7"/>
  <c r="H15" i="7" s="1"/>
  <c r="H16" i="7" s="1"/>
  <c r="H17" i="7" s="1"/>
  <c r="N10" i="6"/>
  <c r="N11" i="6" s="1"/>
  <c r="N12" i="6" s="1"/>
  <c r="N13" i="6" s="1"/>
  <c r="K10" i="6"/>
  <c r="K11" i="6" s="1"/>
  <c r="K12" i="6" s="1"/>
  <c r="K13" i="6" s="1"/>
  <c r="J10" i="6"/>
  <c r="J11" i="6" s="1"/>
  <c r="J12" i="6" s="1"/>
  <c r="J13" i="6" s="1"/>
  <c r="J14" i="6" s="1"/>
  <c r="J15" i="6" s="1"/>
  <c r="J16" i="6" s="1"/>
  <c r="J17" i="6" s="1"/>
  <c r="J18" i="6" s="1"/>
  <c r="E10" i="6"/>
  <c r="G11" i="6"/>
  <c r="G12" i="6" s="1"/>
  <c r="G13" i="6" s="1"/>
  <c r="G14" i="6" s="1"/>
  <c r="G15" i="6" s="1"/>
  <c r="G16" i="6" s="1"/>
  <c r="G17" i="6" s="1"/>
  <c r="G18" i="6" s="1"/>
  <c r="G10" i="6"/>
  <c r="D10" i="6"/>
  <c r="D11" i="6" s="1"/>
  <c r="D12" i="6" s="1"/>
  <c r="D13" i="6" s="1"/>
  <c r="D14" i="6" s="1"/>
  <c r="D15" i="6" s="1"/>
  <c r="D16" i="6" s="1"/>
  <c r="D17" i="6" s="1"/>
  <c r="D18" i="6" s="1"/>
  <c r="B2" i="6"/>
  <c r="E9" i="5"/>
  <c r="D9" i="5"/>
  <c r="D10" i="5" s="1"/>
  <c r="D11" i="5" s="1"/>
  <c r="D12" i="5" s="1"/>
  <c r="D13" i="5" s="1"/>
  <c r="D14" i="5" s="1"/>
  <c r="D15" i="5" s="1"/>
  <c r="D16" i="5" s="1"/>
  <c r="D17" i="5" s="1"/>
  <c r="B2" i="5"/>
  <c r="N12" i="4" l="1"/>
  <c r="K14" i="6"/>
  <c r="K15" i="6" s="1"/>
  <c r="K16" i="6" s="1"/>
  <c r="K17" i="6" s="1"/>
  <c r="K18" i="6" s="1"/>
  <c r="E13" i="6"/>
  <c r="E14" i="6" s="1"/>
  <c r="E15" i="6" s="1"/>
  <c r="N13" i="4" l="1"/>
  <c r="N49" i="5"/>
  <c r="E18" i="6"/>
  <c r="E10" i="4"/>
  <c r="B2" i="4"/>
  <c r="N14" i="4" l="1"/>
  <c r="N50" i="5"/>
  <c r="E11" i="4"/>
  <c r="H10" i="3"/>
  <c r="H11" i="3" s="1"/>
  <c r="H12" i="3" s="1"/>
  <c r="H13" i="3" s="1"/>
  <c r="H14" i="3" s="1"/>
  <c r="H15" i="3" s="1"/>
  <c r="G10" i="3"/>
  <c r="G11" i="3" s="1"/>
  <c r="G12" i="3" s="1"/>
  <c r="G13" i="3" s="1"/>
  <c r="G14" i="3" s="1"/>
  <c r="G15" i="3" s="1"/>
  <c r="G16" i="3" s="1"/>
  <c r="G17" i="3" s="1"/>
  <c r="G18" i="3" s="1"/>
  <c r="E10" i="3"/>
  <c r="B2" i="3"/>
  <c r="B2" i="1"/>
  <c r="K10" i="1"/>
  <c r="K11" i="1" s="1"/>
  <c r="J10" i="1"/>
  <c r="J11" i="1" s="1"/>
  <c r="J12" i="1" s="1"/>
  <c r="J13" i="1" s="1"/>
  <c r="J14" i="1" s="1"/>
  <c r="J15" i="1" s="1"/>
  <c r="J16" i="1" s="1"/>
  <c r="J17" i="1" s="1"/>
  <c r="J18" i="1" s="1"/>
  <c r="H10" i="1"/>
  <c r="H12" i="1" s="1"/>
  <c r="H13" i="1" s="1"/>
  <c r="G10" i="1"/>
  <c r="G11" i="1" s="1"/>
  <c r="G12" i="1" s="1"/>
  <c r="G13" i="1" s="1"/>
  <c r="G14" i="1" s="1"/>
  <c r="G15" i="1" s="1"/>
  <c r="G16" i="1" s="1"/>
  <c r="G17" i="1" s="1"/>
  <c r="G18" i="1" s="1"/>
  <c r="E10" i="1"/>
  <c r="E11" i="1" s="1"/>
  <c r="E12" i="1" s="1"/>
  <c r="E13" i="1" s="1"/>
  <c r="D10" i="1"/>
  <c r="D11" i="1" s="1"/>
  <c r="D12" i="1" s="1"/>
  <c r="D13" i="1" s="1"/>
  <c r="D14" i="1" s="1"/>
  <c r="D15" i="1" s="1"/>
  <c r="D16" i="1" s="1"/>
  <c r="D17" i="1" s="1"/>
  <c r="D18" i="1" s="1"/>
  <c r="N15" i="4" l="1"/>
  <c r="N51" i="5"/>
  <c r="E14" i="4"/>
  <c r="E15" i="4" s="1"/>
  <c r="E16" i="4" s="1"/>
  <c r="H16" i="3"/>
  <c r="K14" i="1"/>
  <c r="K15" i="1" s="1"/>
  <c r="H15" i="1"/>
  <c r="H16" i="1" s="1"/>
  <c r="H17" i="1" s="1"/>
  <c r="H18" i="1" s="1"/>
  <c r="E14" i="1"/>
  <c r="E15" i="1" s="1"/>
  <c r="E16" i="1" s="1"/>
  <c r="E17" i="1" s="1"/>
  <c r="E18" i="1" s="1"/>
  <c r="N52" i="5" l="1"/>
  <c r="N16" i="4"/>
  <c r="N53" i="5" s="1"/>
  <c r="E18" i="4"/>
  <c r="N17" i="4" l="1"/>
  <c r="N18" i="4" l="1"/>
  <c r="N54" i="5"/>
  <c r="N55" i="5" l="1"/>
  <c r="Q9" i="4"/>
  <c r="Q10" i="4" l="1"/>
  <c r="Q46" i="5"/>
  <c r="Q11" i="4" l="1"/>
  <c r="Q47" i="5"/>
  <c r="Q12" i="4" l="1"/>
  <c r="Q48" i="5"/>
  <c r="Q13" i="4" l="1"/>
  <c r="Q49" i="5"/>
  <c r="Q14" i="4" l="1"/>
  <c r="Q50" i="5"/>
  <c r="Q15" i="4" l="1"/>
  <c r="Q51" i="5"/>
  <c r="Q16" i="4" l="1"/>
  <c r="Q52" i="5"/>
  <c r="Q53" i="5" l="1"/>
  <c r="Q17" i="4"/>
  <c r="Q18" i="4" l="1"/>
  <c r="Q55" i="5" s="1"/>
  <c r="Q54" i="5"/>
</calcChain>
</file>

<file path=xl/sharedStrings.xml><?xml version="1.0" encoding="utf-8"?>
<sst xmlns="http://schemas.openxmlformats.org/spreadsheetml/2006/main" count="504" uniqueCount="238">
  <si>
    <t>Grandes contribuyentes</t>
  </si>
  <si>
    <t>Fécha límite</t>
  </si>
  <si>
    <t>Último dígito del NIT</t>
  </si>
  <si>
    <t>Pago primera cuota</t>
  </si>
  <si>
    <t>Declaración y pago segunda cuota y primera cuota de sobretasa instituciones financieras</t>
  </si>
  <si>
    <t>Pago tercera cuota y segunda cuota sobretasa instituciones financieras</t>
  </si>
  <si>
    <t>Declaración y pago primera cuota</t>
  </si>
  <si>
    <t>Últimos 2 dígito del NIT</t>
  </si>
  <si>
    <t xml:space="preserve"> 01-05</t>
  </si>
  <si>
    <t xml:space="preserve"> 06-10</t>
  </si>
  <si>
    <t xml:space="preserve"> 11-15</t>
  </si>
  <si>
    <t>16-20</t>
  </si>
  <si>
    <t>21-25</t>
  </si>
  <si>
    <t>26-30</t>
  </si>
  <si>
    <t>31-35</t>
  </si>
  <si>
    <t>36-40</t>
  </si>
  <si>
    <t>Pago segunda cuota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</si>
  <si>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</si>
  <si>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</si>
  <si>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</si>
  <si>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</si>
  <si>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</si>
  <si>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</si>
  <si>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</si>
  <si>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</si>
  <si>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</si>
  <si>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</si>
  <si>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</si>
  <si>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96-00</t>
  </si>
  <si>
    <t>Persona jurídicas y demás contribuyentes  (Diferentes a Grandes Contribuyentes)</t>
  </si>
  <si>
    <t>Personas naturales</t>
  </si>
  <si>
    <t>Declaración y pago</t>
  </si>
  <si>
    <t xml:space="preserve"> 01 Y 02</t>
  </si>
  <si>
    <t xml:space="preserve"> 03 Y 04</t>
  </si>
  <si>
    <t xml:space="preserve"> 05 Y 06</t>
  </si>
  <si>
    <t xml:space="preserve"> 07 Y 08</t>
  </si>
  <si>
    <t xml:space="preserve"> 09 Y 10</t>
  </si>
  <si>
    <t xml:space="preserve"> 11 Y 12</t>
  </si>
  <si>
    <t>13 Y 14</t>
  </si>
  <si>
    <t>15 Y 16</t>
  </si>
  <si>
    <t>17 Y 18</t>
  </si>
  <si>
    <t>19 Y 20</t>
  </si>
  <si>
    <t>21 Y 22</t>
  </si>
  <si>
    <t>23 Y 24</t>
  </si>
  <si>
    <t>25 Y 26</t>
  </si>
  <si>
    <t>27 Y 28</t>
  </si>
  <si>
    <t>29 Y 30</t>
  </si>
  <si>
    <t>31 Y 32</t>
  </si>
  <si>
    <t>33 Y 34</t>
  </si>
  <si>
    <t>35 Y 36</t>
  </si>
  <si>
    <t>37 Y 38</t>
  </si>
  <si>
    <t>39 Y 40</t>
  </si>
  <si>
    <t>41 Y 42</t>
  </si>
  <si>
    <t>43 Y 44</t>
  </si>
  <si>
    <t>45 Y 46</t>
  </si>
  <si>
    <t>47 Y 48</t>
  </si>
  <si>
    <t>49 Y 50</t>
  </si>
  <si>
    <t>51 Y 52</t>
  </si>
  <si>
    <t>53 Y 54</t>
  </si>
  <si>
    <t>55 Y 56</t>
  </si>
  <si>
    <t>57 Y 58</t>
  </si>
  <si>
    <t>59 Y 60</t>
  </si>
  <si>
    <t>61 Y 62</t>
  </si>
  <si>
    <t>63 Y 64</t>
  </si>
  <si>
    <t>65 Y 66</t>
  </si>
  <si>
    <t>67 Y 68</t>
  </si>
  <si>
    <t>69 Y 70</t>
  </si>
  <si>
    <t>71 Y 72</t>
  </si>
  <si>
    <t>73 Y 74</t>
  </si>
  <si>
    <t>75 Y 76</t>
  </si>
  <si>
    <t>77 Y 78</t>
  </si>
  <si>
    <t>79 Y 80</t>
  </si>
  <si>
    <t>81 Y 82</t>
  </si>
  <si>
    <t>83 Y 84</t>
  </si>
  <si>
    <t>85 Y 86</t>
  </si>
  <si>
    <t>87 Y 88</t>
  </si>
  <si>
    <t>89 Y 90</t>
  </si>
  <si>
    <t>91 Y 92</t>
  </si>
  <si>
    <t>93 Y 94</t>
  </si>
  <si>
    <t>95 Y 96</t>
  </si>
  <si>
    <t>97 Y 98</t>
  </si>
  <si>
    <t>99 Y 00</t>
  </si>
  <si>
    <t>DECLARACIÓN DE ACTIVOS EN EL EXTERIOR
COMPLEMENTARIOS</t>
  </si>
  <si>
    <t>Numeral 5 del artículo 574 y el artículo 607 del Estatuto
Tributario</t>
  </si>
  <si>
    <t>Personas jurídicas</t>
  </si>
  <si>
    <t>DECLARACIÓN INFORMATIVA  DE PRECIOS DE TRANSFERENCIA Y DOCUMENTACIÓN COMPROBATORIA</t>
  </si>
  <si>
    <t>DECLARACIÓN DE RENTA Y COMPLEMENTARIOS</t>
  </si>
  <si>
    <t>DECLARACIÓN DE RENTA Y COMPLEMENTARIOS
COMPLEMENTARIOS</t>
  </si>
  <si>
    <r>
      <t xml:space="preserve">Documentación comprabatoria 
</t>
    </r>
    <r>
      <rPr>
        <sz val="12"/>
        <color theme="1"/>
        <rFont val="Arial"/>
        <family val="2"/>
      </rPr>
      <t>Art.260-5 del ET</t>
    </r>
  </si>
  <si>
    <t>Informe Maestro</t>
  </si>
  <si>
    <t>Informe País</t>
  </si>
  <si>
    <t xml:space="preserve"> 1 - 2</t>
  </si>
  <si>
    <t xml:space="preserve"> 3 - 4</t>
  </si>
  <si>
    <t xml:space="preserve"> 5 - 6</t>
  </si>
  <si>
    <t xml:space="preserve"> 7 - 8</t>
  </si>
  <si>
    <t xml:space="preserve"> 9 - 0</t>
  </si>
  <si>
    <t>Declaración informativa de Precios de Transferenca</t>
  </si>
  <si>
    <t>Artículos 1.6.1.13.2.28. y 1.6.1.13.2.29 del DUR 1625 de 2016</t>
  </si>
  <si>
    <t>DECLARACIÓN DE IVA BIMESTRAL</t>
  </si>
  <si>
    <t>BIMESTRE 1
Enero-Febrero</t>
  </si>
  <si>
    <t>BIMESTRE 2
Marzo-abril</t>
  </si>
  <si>
    <t>BIMESTRE 3
Mayo-Junio</t>
  </si>
  <si>
    <t>BIMESTRE 4
Julio-Agosto</t>
  </si>
  <si>
    <t>BIMESTRE 5
Septiembre-Octubre</t>
  </si>
  <si>
    <t>BIMESTRE 6
Noviembre-Diciembre</t>
  </si>
  <si>
    <t>Enero -febrero</t>
  </si>
  <si>
    <t>Mayo-junio</t>
  </si>
  <si>
    <t>Marzo-abril</t>
  </si>
  <si>
    <t>Julio-agosto</t>
  </si>
  <si>
    <t>Septiembre-octubre</t>
  </si>
  <si>
    <t>Noviembre-diciembre</t>
  </si>
  <si>
    <t>Fecha límite</t>
  </si>
  <si>
    <t>Periodo gravable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</si>
  <si>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</si>
  <si>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</si>
  <si>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</si>
  <si>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</si>
  <si>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</si>
  <si>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</si>
  <si>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DECLARACIÓN DE IVA CUATRIMESTRAL</t>
  </si>
  <si>
    <t>CUATRIMESTRE 1
Enero-abril</t>
  </si>
  <si>
    <t>CUATRIMESTRE 2
Mayo-agosto</t>
  </si>
  <si>
    <t>CUATRIMESTRE 3
Septiembre-diciembre</t>
  </si>
  <si>
    <t>DECLARACIÓN IMPUESTO NACIONAL AL CONSUMO  (INC) BIMESTRAL</t>
  </si>
  <si>
    <t>DECLARACIÓN DE RETENCION EN LA FUENTE</t>
  </si>
  <si>
    <t>ENERO</t>
  </si>
  <si>
    <t>FEBRERO</t>
  </si>
  <si>
    <t>MARZO</t>
  </si>
  <si>
    <t>ABRIL</t>
  </si>
  <si>
    <t>MAYO</t>
  </si>
  <si>
    <t>JUNIO</t>
  </si>
  <si>
    <t>MES&gt;&gt;</t>
  </si>
  <si>
    <t>JULIO</t>
  </si>
  <si>
    <t>AGOSTO</t>
  </si>
  <si>
    <t>SEPTIEMBRE</t>
  </si>
  <si>
    <t>OCTUBRE</t>
  </si>
  <si>
    <t>NOVIEMBRE</t>
  </si>
  <si>
    <t>DICIEMBRE</t>
  </si>
  <si>
    <t>DECLARACIÓN IMPUESTO NACIONAL A LA GASOLINA Y AL ACPM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</si>
  <si>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</si>
  <si>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</si>
  <si>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</si>
  <si>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</si>
  <si>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</si>
  <si>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</si>
  <si>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</si>
  <si>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</si>
  <si>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</si>
  <si>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</si>
  <si>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</si>
  <si>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</si>
  <si>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DECLARACIÓN IMPUESTO NACIONAL AL CARBONO</t>
  </si>
  <si>
    <t>DECLARACIÓN IMPUESTO GRAVAMEN A LOS MOVIMIENTOS FINANCIEROS GMF</t>
  </si>
  <si>
    <t>N. de semana</t>
  </si>
  <si>
    <t>Fecha desde</t>
  </si>
  <si>
    <t>Fecha hasta</t>
  </si>
  <si>
    <t>Fecha de presentación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</si>
  <si>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</si>
  <si>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</si>
  <si>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</si>
  <si>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</si>
  <si>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</si>
  <si>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</si>
  <si>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</si>
  <si>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</si>
  <si>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</si>
  <si>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</si>
  <si>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</si>
  <si>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</si>
  <si>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</si>
  <si>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</si>
  <si>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</si>
  <si>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</si>
  <si>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</si>
  <si>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</si>
  <si>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</si>
  <si>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</si>
  <si>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</si>
  <si>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</si>
  <si>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</si>
  <si>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</si>
  <si>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</si>
  <si>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</si>
  <si>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</si>
  <si>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</si>
  <si>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</si>
  <si>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</si>
  <si>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</si>
  <si>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</si>
  <si>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</si>
  <si>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</si>
  <si>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</si>
  <si>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</si>
  <si>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</si>
  <si>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</si>
  <si>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</si>
  <si>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</si>
  <si>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</si>
  <si>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</si>
  <si>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</si>
  <si>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</si>
  <si>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</si>
  <si>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</si>
  <si>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</si>
  <si>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</si>
  <si>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</si>
  <si>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</si>
  <si>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</si>
  <si>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PLAZOS PARA EMITIR CERTIFICADOS TRIBUTARIOS</t>
  </si>
  <si>
    <t>Fecha máxima</t>
  </si>
  <si>
    <t>Tipo de certificado</t>
  </si>
  <si>
    <t>Certificado de ingresos y retenciones F-220 (art. 378 ET)</t>
  </si>
  <si>
    <t>La certificación del valor patrimonial de los aportes y acciones, así como de las participaciones y dividendos gravados o no gravados abonados en cuenta en calidad de exigibles para los respectivos socios, comuneros, cooperados, asociados o accionistas</t>
  </si>
  <si>
    <t>A los quince (15) días calendario siguientes a la fecha de la solicitud</t>
  </si>
  <si>
    <t>Los certificados sobre la parte no gravada de los rendimientos financieros pagados a los ahorradores. (Art. 622 ET)</t>
  </si>
  <si>
    <t>A los quince (15) días calendario siguientes a la fecha de la solicitud por parte del ahorrador</t>
  </si>
  <si>
    <t>DECLARACIÓN ANUAL CONSOLIDADA RÉGIMEN SIMPLE</t>
  </si>
  <si>
    <t>DECLARACIÓN ANUAL CONSOLIDADA DEL IVA (RÉGIMEN SIMPLE)</t>
  </si>
  <si>
    <t>Últimos dígitos del nit</t>
  </si>
  <si>
    <t xml:space="preserve"> ANTICIPO SIMPLE BIMESTRAL F-2593</t>
  </si>
  <si>
    <t>IMPUESTO COMPLEMENTARIO DE NORMALIZACION TRIBUTARIA</t>
  </si>
  <si>
    <t>Tipo de declaración</t>
  </si>
  <si>
    <t xml:space="preserve">ANTICIPO EFECTUADO </t>
  </si>
  <si>
    <t>Personas naturales y sucesiones ilíquidas</t>
  </si>
  <si>
    <t>EXÓGENA DIAN AÑO GRAVABLE 2021</t>
  </si>
  <si>
    <t>Personas jurídicas y naturales</t>
  </si>
  <si>
    <t>William Dussán Salazar</t>
  </si>
  <si>
    <t>Certificado de retenciones en la fuente (art. 381 ET) y del GMF</t>
  </si>
  <si>
    <t>DECLARACION ANUAL AÑO GRAVABLE 2021</t>
  </si>
  <si>
    <t>Grandes contribuyentes (Calificados como GC para los años 2022 y 2023)</t>
  </si>
  <si>
    <t xml:space="preserve">El certificado para la procedencia del descuento por ingresos a través de tarjeta de crédito, débito y otros mecanismos de pago electrónico de que trata el artículo 912 del ET y que correspondan al año 2022 (Desc. Tributarios Régimen SIMPLE) Lo emite las entidades vigiladas por la Superintendencia Financiera de Colombia </t>
  </si>
  <si>
    <t>En este año gravable no hay normalización tributaria</t>
  </si>
  <si>
    <t>Resolución 00124 del 28 de octubre de 2021</t>
  </si>
  <si>
    <t>DECRETO 2487 DE DIC 2022</t>
  </si>
  <si>
    <t>30 junio de 2023</t>
  </si>
  <si>
    <t>Registro WEB y Remisión de Comentarios de la Sociedad Civil, para la Calificación al Régimen Tributario Especial, deberán actualizar el registro web de que trata el artículo 364-5 del Estatuto los primeros seis (6) meses de cada año. Art. 24 Ley 2277 de 2022</t>
  </si>
  <si>
    <t>IMPUESTO AL PATRIMONIO
COMPLEMENTARIOS</t>
  </si>
  <si>
    <t>BASADO EN PROYECTO DE 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</si>
</sst>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240A]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C00000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/>
    <xf numFmtId="16" fontId="4" fillId="2" borderId="1" xfId="0" applyNumberFormat="1" applyFont="1" applyFill="1" applyBorder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/>
    <xf numFmtId="1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4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left"/>
    </xf>
    <xf numFmtId="0" fontId="0" fillId="2" borderId="0" xfId="0" applyFill="1"/>
    <xf numFmtId="0" fontId="11" fillId="2" borderId="0" xfId="2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0" fillId="2" borderId="0" xfId="2" quotePrefix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vertical="center"/>
    </xf>
    <xf numFmtId="0" fontId="11" fillId="2" borderId="0" xfId="2" applyFont="1" applyFill="1"/>
    <xf numFmtId="164" fontId="4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46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VA Cuatrimestral'!A3"/><Relationship Id="rId13" Type="http://schemas.openxmlformats.org/officeDocument/2006/relationships/hyperlink" Target="#'I Gasolina y ACPM'!A8"/><Relationship Id="rId18" Type="http://schemas.openxmlformats.org/officeDocument/2006/relationships/hyperlink" Target="#Cert!A8"/><Relationship Id="rId3" Type="http://schemas.openxmlformats.org/officeDocument/2006/relationships/hyperlink" Target="#'Renta PN'!A9"/><Relationship Id="rId21" Type="http://schemas.openxmlformats.org/officeDocument/2006/relationships/image" Target="../media/image2.png"/><Relationship Id="rId7" Type="http://schemas.openxmlformats.org/officeDocument/2006/relationships/hyperlink" Target="#'IVA Bimestral'!A3"/><Relationship Id="rId12" Type="http://schemas.openxmlformats.org/officeDocument/2006/relationships/hyperlink" Target="#Retefuente!A3"/><Relationship Id="rId17" Type="http://schemas.openxmlformats.org/officeDocument/2006/relationships/hyperlink" Target="#'Ex&#243;gena Nal'!A3"/><Relationship Id="rId2" Type="http://schemas.openxmlformats.org/officeDocument/2006/relationships/hyperlink" Target="#'Renta PJ'!A9"/><Relationship Id="rId16" Type="http://schemas.openxmlformats.org/officeDocument/2006/relationships/hyperlink" Target="#Normalizacion!A8"/><Relationship Id="rId20" Type="http://schemas.openxmlformats.org/officeDocument/2006/relationships/hyperlink" Target="https://www.consultorcontable.com/herramientas/" TargetMode="External"/><Relationship Id="rId1" Type="http://schemas.openxmlformats.org/officeDocument/2006/relationships/hyperlink" Target="#'Renta GC'!A9"/><Relationship Id="rId6" Type="http://schemas.openxmlformats.org/officeDocument/2006/relationships/hyperlink" Target="#'Precios de T'!A9"/><Relationship Id="rId11" Type="http://schemas.openxmlformats.org/officeDocument/2006/relationships/hyperlink" Target="#'INC Bimestral'!A3"/><Relationship Id="rId24" Type="http://schemas.openxmlformats.org/officeDocument/2006/relationships/hyperlink" Target="#'Impuesto al patrimonio'!A8"/><Relationship Id="rId5" Type="http://schemas.openxmlformats.org/officeDocument/2006/relationships/hyperlink" Target="#'Activos Exterior'!A3"/><Relationship Id="rId15" Type="http://schemas.openxmlformats.org/officeDocument/2006/relationships/hyperlink" Target="#GMF!A8"/><Relationship Id="rId23" Type="http://schemas.openxmlformats.org/officeDocument/2006/relationships/image" Target="../media/image3.gif"/><Relationship Id="rId10" Type="http://schemas.openxmlformats.org/officeDocument/2006/relationships/hyperlink" Target="#'Anticipo Simple'!A3"/><Relationship Id="rId19" Type="http://schemas.openxmlformats.org/officeDocument/2006/relationships/image" Target="../media/image1.png"/><Relationship Id="rId4" Type="http://schemas.openxmlformats.org/officeDocument/2006/relationships/hyperlink" Target="#'SIMPLE Anual'!A9"/><Relationship Id="rId9" Type="http://schemas.openxmlformats.org/officeDocument/2006/relationships/hyperlink" Target="#'IVA anual Simple'!A3"/><Relationship Id="rId14" Type="http://schemas.openxmlformats.org/officeDocument/2006/relationships/hyperlink" Target="#'I Nal Carbono'!A8"/><Relationship Id="rId22" Type="http://schemas.openxmlformats.org/officeDocument/2006/relationships/hyperlink" Target="https://www.consultorcontable.com/aporte-voluntario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VA Bimestral'!A7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VA Cuatrimestral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nticipo Simple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INC Bimestral'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GMF!A8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Ex&#243;gena Nal'!C4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6" Type="http://schemas.openxmlformats.org/officeDocument/2006/relationships/image" Target="../media/image5.gif"/><Relationship Id="rId5" Type="http://schemas.openxmlformats.org/officeDocument/2006/relationships/hyperlink" Target="#'Ex&#243;gena Nal'!A3"/><Relationship Id="rId4" Type="http://schemas.openxmlformats.org/officeDocument/2006/relationships/hyperlink" Target="#'Ex&#243;gena Nal'!C20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nta GC'!A9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Cert!A8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enta PJ'!A9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ctivos Exterior'!C3"/><Relationship Id="rId7" Type="http://schemas.openxmlformats.org/officeDocument/2006/relationships/image" Target="../media/image5.gif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6" Type="http://schemas.openxmlformats.org/officeDocument/2006/relationships/hyperlink" Target="#'Activos Exterior'!A3"/><Relationship Id="rId5" Type="http://schemas.openxmlformats.org/officeDocument/2006/relationships/hyperlink" Target="#'Activos Exterior'!C44"/><Relationship Id="rId4" Type="http://schemas.openxmlformats.org/officeDocument/2006/relationships/hyperlink" Target="#'Activos Exterior'!C20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Retefuente!A3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image" Target="../media/image5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5.gif"/><Relationship Id="rId1" Type="http://schemas.openxmlformats.org/officeDocument/2006/relationships/hyperlink" Target="#'Impuesto al patrimonio'!A7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120650</xdr:rowOff>
    </xdr:from>
    <xdr:to>
      <xdr:col>12</xdr:col>
      <xdr:colOff>133350</xdr:colOff>
      <xdr:row>3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ED8527-95E2-437C-B169-923D338E40B4}"/>
            </a:ext>
          </a:extLst>
        </xdr:cNvPr>
        <xdr:cNvSpPr txBox="1"/>
      </xdr:nvSpPr>
      <xdr:spPr>
        <a:xfrm>
          <a:off x="457200" y="120650"/>
          <a:ext cx="8820150" cy="5270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CALENDARIO</a:t>
          </a:r>
          <a:r>
            <a:rPr lang="es-CO" sz="36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TRIBUTARIO AÑO 2023</a:t>
          </a:r>
          <a:endParaRPr lang="es-CO" sz="36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609600</xdr:colOff>
      <xdr:row>5</xdr:row>
      <xdr:rowOff>31750</xdr:rowOff>
    </xdr:from>
    <xdr:to>
      <xdr:col>4</xdr:col>
      <xdr:colOff>0</xdr:colOff>
      <xdr:row>6</xdr:row>
      <xdr:rowOff>101600</xdr:rowOff>
    </xdr:to>
    <xdr:sp macro="" textlink="">
      <xdr:nvSpPr>
        <xdr:cNvPr id="4" name="CuadroTexto 3">
          <a:hlinkClick xmlns:r="http://schemas.openxmlformats.org/officeDocument/2006/relationships" r:id="rId1" tooltip="Ir"/>
          <a:extLst>
            <a:ext uri="{FF2B5EF4-FFF2-40B4-BE49-F238E27FC236}">
              <a16:creationId xmlns:a16="http://schemas.microsoft.com/office/drawing/2014/main" id="{88567B83-4CEA-40EC-AB84-D74F09770237}"/>
            </a:ext>
          </a:extLst>
        </xdr:cNvPr>
        <xdr:cNvSpPr txBox="1"/>
      </xdr:nvSpPr>
      <xdr:spPr>
        <a:xfrm>
          <a:off x="6096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grandes contribuyentes</a:t>
          </a:r>
        </a:p>
      </xdr:txBody>
    </xdr:sp>
    <xdr:clientData/>
  </xdr:twoCellAnchor>
  <xdr:twoCellAnchor>
    <xdr:from>
      <xdr:col>0</xdr:col>
      <xdr:colOff>603250</xdr:colOff>
      <xdr:row>7</xdr:row>
      <xdr:rowOff>19050</xdr:rowOff>
    </xdr:from>
    <xdr:to>
      <xdr:col>3</xdr:col>
      <xdr:colOff>755650</xdr:colOff>
      <xdr:row>8</xdr:row>
      <xdr:rowOff>88900</xdr:rowOff>
    </xdr:to>
    <xdr:sp macro="" textlink="">
      <xdr:nvSpPr>
        <xdr:cNvPr id="5" name="CuadroTexto 4">
          <a:hlinkClick xmlns:r="http://schemas.openxmlformats.org/officeDocument/2006/relationships" r:id="rId2" tooltip="Ir "/>
          <a:extLst>
            <a:ext uri="{FF2B5EF4-FFF2-40B4-BE49-F238E27FC236}">
              <a16:creationId xmlns:a16="http://schemas.microsoft.com/office/drawing/2014/main" id="{1F8E585C-65F7-4DF0-8716-3A64A8940C91}"/>
            </a:ext>
          </a:extLst>
        </xdr:cNvPr>
        <xdr:cNvSpPr txBox="1"/>
      </xdr:nvSpPr>
      <xdr:spPr>
        <a:xfrm>
          <a:off x="603250" y="13081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Jurídicas</a:t>
          </a:r>
        </a:p>
      </xdr:txBody>
    </xdr:sp>
    <xdr:clientData/>
  </xdr:twoCellAnchor>
  <xdr:twoCellAnchor>
    <xdr:from>
      <xdr:col>0</xdr:col>
      <xdr:colOff>609600</xdr:colOff>
      <xdr:row>9</xdr:row>
      <xdr:rowOff>6350</xdr:rowOff>
    </xdr:from>
    <xdr:to>
      <xdr:col>4</xdr:col>
      <xdr:colOff>0</xdr:colOff>
      <xdr:row>10</xdr:row>
      <xdr:rowOff>76200</xdr:rowOff>
    </xdr:to>
    <xdr:sp macro="" textlink="">
      <xdr:nvSpPr>
        <xdr:cNvPr id="6" name="CuadroTexto 5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924311A1-EFFA-43CA-9C45-BE464150F951}"/>
            </a:ext>
          </a:extLst>
        </xdr:cNvPr>
        <xdr:cNvSpPr txBox="1"/>
      </xdr:nvSpPr>
      <xdr:spPr>
        <a:xfrm>
          <a:off x="609600" y="16637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Naturales</a:t>
          </a:r>
        </a:p>
      </xdr:txBody>
    </xdr:sp>
    <xdr:clientData/>
  </xdr:twoCellAnchor>
  <xdr:twoCellAnchor>
    <xdr:from>
      <xdr:col>0</xdr:col>
      <xdr:colOff>596900</xdr:colOff>
      <xdr:row>11</xdr:row>
      <xdr:rowOff>0</xdr:rowOff>
    </xdr:from>
    <xdr:to>
      <xdr:col>3</xdr:col>
      <xdr:colOff>749300</xdr:colOff>
      <xdr:row>12</xdr:row>
      <xdr:rowOff>69850</xdr:rowOff>
    </xdr:to>
    <xdr:sp macro="" textlink="">
      <xdr:nvSpPr>
        <xdr:cNvPr id="7" name="CuadroTexto 6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EDC97C99-8FA5-4615-A89E-AA7603C3D728}"/>
            </a:ext>
          </a:extLst>
        </xdr:cNvPr>
        <xdr:cNvSpPr txBox="1"/>
      </xdr:nvSpPr>
      <xdr:spPr>
        <a:xfrm>
          <a:off x="596900" y="20256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Régimen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603250</xdr:colOff>
      <xdr:row>12</xdr:row>
      <xdr:rowOff>158750</xdr:rowOff>
    </xdr:from>
    <xdr:to>
      <xdr:col>3</xdr:col>
      <xdr:colOff>755650</xdr:colOff>
      <xdr:row>14</xdr:row>
      <xdr:rowOff>44450</xdr:rowOff>
    </xdr:to>
    <xdr:sp macro="" textlink="">
      <xdr:nvSpPr>
        <xdr:cNvPr id="8" name="CuadroTexto 7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44B95EDF-52C0-4AEE-B860-2DF28B25FCAE}"/>
            </a:ext>
          </a:extLst>
        </xdr:cNvPr>
        <xdr:cNvSpPr txBox="1"/>
      </xdr:nvSpPr>
      <xdr:spPr>
        <a:xfrm>
          <a:off x="603250" y="23685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Activos en el exterior</a:t>
          </a:r>
        </a:p>
      </xdr:txBody>
    </xdr:sp>
    <xdr:clientData/>
  </xdr:twoCellAnchor>
  <xdr:twoCellAnchor>
    <xdr:from>
      <xdr:col>0</xdr:col>
      <xdr:colOff>596900</xdr:colOff>
      <xdr:row>16</xdr:row>
      <xdr:rowOff>107950</xdr:rowOff>
    </xdr:from>
    <xdr:to>
      <xdr:col>3</xdr:col>
      <xdr:colOff>749300</xdr:colOff>
      <xdr:row>17</xdr:row>
      <xdr:rowOff>177800</xdr:rowOff>
    </xdr:to>
    <xdr:sp macro="" textlink="">
      <xdr:nvSpPr>
        <xdr:cNvPr id="9" name="CuadroTexto 8">
          <a:hlinkClick xmlns:r="http://schemas.openxmlformats.org/officeDocument/2006/relationships" r:id="rId6" tooltip="Ir"/>
          <a:extLst>
            <a:ext uri="{FF2B5EF4-FFF2-40B4-BE49-F238E27FC236}">
              <a16:creationId xmlns:a16="http://schemas.microsoft.com/office/drawing/2014/main" id="{48ABC477-3393-4F88-A306-65CDCE7B129B}"/>
            </a:ext>
          </a:extLst>
        </xdr:cNvPr>
        <xdr:cNvSpPr txBox="1"/>
      </xdr:nvSpPr>
      <xdr:spPr>
        <a:xfrm>
          <a:off x="59690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Precios de transferencia</a:t>
          </a:r>
        </a:p>
      </xdr:txBody>
    </xdr:sp>
    <xdr:clientData/>
  </xdr:twoCellAnchor>
  <xdr:twoCellAnchor>
    <xdr:from>
      <xdr:col>4</xdr:col>
      <xdr:colOff>577850</xdr:colOff>
      <xdr:row>5</xdr:row>
      <xdr:rowOff>38100</xdr:rowOff>
    </xdr:from>
    <xdr:to>
      <xdr:col>7</xdr:col>
      <xdr:colOff>730250</xdr:colOff>
      <xdr:row>6</xdr:row>
      <xdr:rowOff>107950</xdr:rowOff>
    </xdr:to>
    <xdr:sp macro="" textlink="">
      <xdr:nvSpPr>
        <xdr:cNvPr id="10" name="CuadroTexto 9">
          <a:hlinkClick xmlns:r="http://schemas.openxmlformats.org/officeDocument/2006/relationships" r:id="rId7" tooltip="Ir"/>
          <a:extLst>
            <a:ext uri="{FF2B5EF4-FFF2-40B4-BE49-F238E27FC236}">
              <a16:creationId xmlns:a16="http://schemas.microsoft.com/office/drawing/2014/main" id="{EBE12319-C804-4A80-B8F1-6A32F0F0278C}"/>
            </a:ext>
          </a:extLst>
        </xdr:cNvPr>
        <xdr:cNvSpPr txBox="1"/>
      </xdr:nvSpPr>
      <xdr:spPr>
        <a:xfrm>
          <a:off x="3625850" y="9588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Bimestral</a:t>
          </a:r>
        </a:p>
      </xdr:txBody>
    </xdr:sp>
    <xdr:clientData/>
  </xdr:twoCellAnchor>
  <xdr:twoCellAnchor>
    <xdr:from>
      <xdr:col>4</xdr:col>
      <xdr:colOff>571500</xdr:colOff>
      <xdr:row>7</xdr:row>
      <xdr:rowOff>25400</xdr:rowOff>
    </xdr:from>
    <xdr:to>
      <xdr:col>7</xdr:col>
      <xdr:colOff>723900</xdr:colOff>
      <xdr:row>8</xdr:row>
      <xdr:rowOff>95250</xdr:rowOff>
    </xdr:to>
    <xdr:sp macro="" textlink="">
      <xdr:nvSpPr>
        <xdr:cNvPr id="11" name="CuadroTexto 10">
          <a:hlinkClick xmlns:r="http://schemas.openxmlformats.org/officeDocument/2006/relationships" r:id="rId8" tooltip="Ir"/>
          <a:extLst>
            <a:ext uri="{FF2B5EF4-FFF2-40B4-BE49-F238E27FC236}">
              <a16:creationId xmlns:a16="http://schemas.microsoft.com/office/drawing/2014/main" id="{EEB05FB9-41AF-40DD-B805-04864B97ADB5}"/>
            </a:ext>
          </a:extLst>
        </xdr:cNvPr>
        <xdr:cNvSpPr txBox="1"/>
      </xdr:nvSpPr>
      <xdr:spPr>
        <a:xfrm>
          <a:off x="3619500" y="1314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cuatrimestral</a:t>
          </a:r>
        </a:p>
      </xdr:txBody>
    </xdr:sp>
    <xdr:clientData/>
  </xdr:twoCellAnchor>
  <xdr:twoCellAnchor>
    <xdr:from>
      <xdr:col>4</xdr:col>
      <xdr:colOff>546100</xdr:colOff>
      <xdr:row>14</xdr:row>
      <xdr:rowOff>152400</xdr:rowOff>
    </xdr:from>
    <xdr:to>
      <xdr:col>7</xdr:col>
      <xdr:colOff>698500</xdr:colOff>
      <xdr:row>16</xdr:row>
      <xdr:rowOff>38100</xdr:rowOff>
    </xdr:to>
    <xdr:sp macro="" textlink="">
      <xdr:nvSpPr>
        <xdr:cNvPr id="12" name="CuadroTexto 11">
          <a:hlinkClick xmlns:r="http://schemas.openxmlformats.org/officeDocument/2006/relationships" r:id="rId9" tooltip="Ir"/>
          <a:extLst>
            <a:ext uri="{FF2B5EF4-FFF2-40B4-BE49-F238E27FC236}">
              <a16:creationId xmlns:a16="http://schemas.microsoft.com/office/drawing/2014/main" id="{9D0EA018-0874-4264-91B4-FFD5140C8376}"/>
            </a:ext>
          </a:extLst>
        </xdr:cNvPr>
        <xdr:cNvSpPr txBox="1"/>
      </xdr:nvSpPr>
      <xdr:spPr>
        <a:xfrm>
          <a:off x="3594100" y="2730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546100</xdr:colOff>
      <xdr:row>16</xdr:row>
      <xdr:rowOff>127000</xdr:rowOff>
    </xdr:from>
    <xdr:to>
      <xdr:col>7</xdr:col>
      <xdr:colOff>698500</xdr:colOff>
      <xdr:row>18</xdr:row>
      <xdr:rowOff>12700</xdr:rowOff>
    </xdr:to>
    <xdr:sp macro="" textlink="">
      <xdr:nvSpPr>
        <xdr:cNvPr id="14" name="CuadroTexto 13">
          <a:hlinkClick xmlns:r="http://schemas.openxmlformats.org/officeDocument/2006/relationships" r:id="rId10" tooltip="Ir"/>
          <a:extLst>
            <a:ext uri="{FF2B5EF4-FFF2-40B4-BE49-F238E27FC236}">
              <a16:creationId xmlns:a16="http://schemas.microsoft.com/office/drawing/2014/main" id="{EA517830-D8E4-4563-BEE8-A81A9137D8A7}"/>
            </a:ext>
          </a:extLst>
        </xdr:cNvPr>
        <xdr:cNvSpPr txBox="1"/>
      </xdr:nvSpPr>
      <xdr:spPr>
        <a:xfrm>
          <a:off x="3594100" y="30734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Anticipo bimestral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5</xdr:row>
      <xdr:rowOff>31750</xdr:rowOff>
    </xdr:from>
    <xdr:to>
      <xdr:col>11</xdr:col>
      <xdr:colOff>685800</xdr:colOff>
      <xdr:row>6</xdr:row>
      <xdr:rowOff>101600</xdr:rowOff>
    </xdr:to>
    <xdr:sp macro="" textlink="">
      <xdr:nvSpPr>
        <xdr:cNvPr id="15" name="CuadroTexto 14">
          <a:hlinkClick xmlns:r="http://schemas.openxmlformats.org/officeDocument/2006/relationships" r:id="rId11" tooltip="Ir"/>
          <a:extLst>
            <a:ext uri="{FF2B5EF4-FFF2-40B4-BE49-F238E27FC236}">
              <a16:creationId xmlns:a16="http://schemas.microsoft.com/office/drawing/2014/main" id="{3345149F-11F7-46B2-853C-5CF9B40FFC93}"/>
            </a:ext>
          </a:extLst>
        </xdr:cNvPr>
        <xdr:cNvSpPr txBox="1"/>
      </xdr:nvSpPr>
      <xdr:spPr>
        <a:xfrm>
          <a:off x="66294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Nal 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consumo INC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596900</xdr:colOff>
      <xdr:row>14</xdr:row>
      <xdr:rowOff>133350</xdr:rowOff>
    </xdr:from>
    <xdr:to>
      <xdr:col>3</xdr:col>
      <xdr:colOff>749300</xdr:colOff>
      <xdr:row>16</xdr:row>
      <xdr:rowOff>19050</xdr:rowOff>
    </xdr:to>
    <xdr:sp macro="" textlink="">
      <xdr:nvSpPr>
        <xdr:cNvPr id="16" name="CuadroTexto 15">
          <a:hlinkClick xmlns:r="http://schemas.openxmlformats.org/officeDocument/2006/relationships" r:id="rId12" tooltip="Ir"/>
          <a:extLst>
            <a:ext uri="{FF2B5EF4-FFF2-40B4-BE49-F238E27FC236}">
              <a16:creationId xmlns:a16="http://schemas.microsoft.com/office/drawing/2014/main" id="{875D7130-13A9-403E-A73F-4C7DBDFC09F8}"/>
            </a:ext>
          </a:extLst>
        </xdr:cNvPr>
        <xdr:cNvSpPr txBox="1"/>
      </xdr:nvSpPr>
      <xdr:spPr>
        <a:xfrm>
          <a:off x="5969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Retención en la fuente</a:t>
          </a:r>
        </a:p>
      </xdr:txBody>
    </xdr:sp>
    <xdr:clientData/>
  </xdr:twoCellAnchor>
  <xdr:twoCellAnchor>
    <xdr:from>
      <xdr:col>8</xdr:col>
      <xdr:colOff>527050</xdr:colOff>
      <xdr:row>7</xdr:row>
      <xdr:rowOff>12700</xdr:rowOff>
    </xdr:from>
    <xdr:to>
      <xdr:col>11</xdr:col>
      <xdr:colOff>679450</xdr:colOff>
      <xdr:row>8</xdr:row>
      <xdr:rowOff>82550</xdr:rowOff>
    </xdr:to>
    <xdr:sp macro="" textlink="">
      <xdr:nvSpPr>
        <xdr:cNvPr id="17" name="CuadroTexto 16">
          <a:hlinkClick xmlns:r="http://schemas.openxmlformats.org/officeDocument/2006/relationships" r:id="rId13" tooltip="Ir"/>
          <a:extLst>
            <a:ext uri="{FF2B5EF4-FFF2-40B4-BE49-F238E27FC236}">
              <a16:creationId xmlns:a16="http://schemas.microsoft.com/office/drawing/2014/main" id="{54F02B9C-06CB-47D3-8FB9-12A5D7D3A7A4}"/>
            </a:ext>
          </a:extLst>
        </xdr:cNvPr>
        <xdr:cNvSpPr txBox="1"/>
      </xdr:nvSpPr>
      <xdr:spPr>
        <a:xfrm>
          <a:off x="6623050" y="13017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 la gasolina y ACPM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9</xdr:row>
      <xdr:rowOff>0</xdr:rowOff>
    </xdr:from>
    <xdr:to>
      <xdr:col>11</xdr:col>
      <xdr:colOff>685800</xdr:colOff>
      <xdr:row>10</xdr:row>
      <xdr:rowOff>69850</xdr:rowOff>
    </xdr:to>
    <xdr:sp macro="" textlink="">
      <xdr:nvSpPr>
        <xdr:cNvPr id="18" name="CuadroTexto 17">
          <a:hlinkClick xmlns:r="http://schemas.openxmlformats.org/officeDocument/2006/relationships" r:id="rId14" tooltip="Ir"/>
          <a:extLst>
            <a:ext uri="{FF2B5EF4-FFF2-40B4-BE49-F238E27FC236}">
              <a16:creationId xmlns:a16="http://schemas.microsoft.com/office/drawing/2014/main" id="{4EFF1E7C-9B78-4588-809A-F022F16AAAD7}"/>
            </a:ext>
          </a:extLst>
        </xdr:cNvPr>
        <xdr:cNvSpPr txBox="1"/>
      </xdr:nvSpPr>
      <xdr:spPr>
        <a:xfrm>
          <a:off x="6629400" y="1657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al carbono</a:t>
          </a:r>
        </a:p>
      </xdr:txBody>
    </xdr:sp>
    <xdr:clientData/>
  </xdr:twoCellAnchor>
  <xdr:twoCellAnchor>
    <xdr:from>
      <xdr:col>8</xdr:col>
      <xdr:colOff>520700</xdr:colOff>
      <xdr:row>10</xdr:row>
      <xdr:rowOff>177800</xdr:rowOff>
    </xdr:from>
    <xdr:to>
      <xdr:col>11</xdr:col>
      <xdr:colOff>673100</xdr:colOff>
      <xdr:row>12</xdr:row>
      <xdr:rowOff>63500</xdr:rowOff>
    </xdr:to>
    <xdr:sp macro="" textlink="">
      <xdr:nvSpPr>
        <xdr:cNvPr id="19" name="CuadroTexto 18">
          <a:hlinkClick xmlns:r="http://schemas.openxmlformats.org/officeDocument/2006/relationships" r:id="rId15" tooltip="Ir"/>
          <a:extLst>
            <a:ext uri="{FF2B5EF4-FFF2-40B4-BE49-F238E27FC236}">
              <a16:creationId xmlns:a16="http://schemas.microsoft.com/office/drawing/2014/main" id="{09CDAC6E-D83B-460F-83E1-92CBAA53B7D6}"/>
            </a:ext>
          </a:extLst>
        </xdr:cNvPr>
        <xdr:cNvSpPr txBox="1"/>
      </xdr:nvSpPr>
      <xdr:spPr>
        <a:xfrm>
          <a:off x="6616700" y="20193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GMF</a:t>
          </a:r>
        </a:p>
      </xdr:txBody>
    </xdr:sp>
    <xdr:clientData/>
  </xdr:twoCellAnchor>
  <xdr:twoCellAnchor>
    <xdr:from>
      <xdr:col>8</xdr:col>
      <xdr:colOff>527050</xdr:colOff>
      <xdr:row>12</xdr:row>
      <xdr:rowOff>152400</xdr:rowOff>
    </xdr:from>
    <xdr:to>
      <xdr:col>11</xdr:col>
      <xdr:colOff>679450</xdr:colOff>
      <xdr:row>14</xdr:row>
      <xdr:rowOff>38100</xdr:rowOff>
    </xdr:to>
    <xdr:sp macro="" textlink="">
      <xdr:nvSpPr>
        <xdr:cNvPr id="20" name="CuadroTexto 19">
          <a:hlinkClick xmlns:r="http://schemas.openxmlformats.org/officeDocument/2006/relationships" r:id="rId16" tooltip="Ir"/>
          <a:extLst>
            <a:ext uri="{FF2B5EF4-FFF2-40B4-BE49-F238E27FC236}">
              <a16:creationId xmlns:a16="http://schemas.microsoft.com/office/drawing/2014/main" id="{DCA1BC55-C748-4B13-9918-299C940BC7A1}"/>
            </a:ext>
          </a:extLst>
        </xdr:cNvPr>
        <xdr:cNvSpPr txBox="1"/>
      </xdr:nvSpPr>
      <xdr:spPr>
        <a:xfrm>
          <a:off x="6623050" y="23622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Normalización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tributaria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520700</xdr:colOff>
      <xdr:row>14</xdr:row>
      <xdr:rowOff>133350</xdr:rowOff>
    </xdr:from>
    <xdr:to>
      <xdr:col>11</xdr:col>
      <xdr:colOff>673100</xdr:colOff>
      <xdr:row>16</xdr:row>
      <xdr:rowOff>19050</xdr:rowOff>
    </xdr:to>
    <xdr:sp macro="" textlink="">
      <xdr:nvSpPr>
        <xdr:cNvPr id="21" name="CuadroTexto 20">
          <a:hlinkClick xmlns:r="http://schemas.openxmlformats.org/officeDocument/2006/relationships" r:id="rId17" tooltip="Ir"/>
          <a:extLst>
            <a:ext uri="{FF2B5EF4-FFF2-40B4-BE49-F238E27FC236}">
              <a16:creationId xmlns:a16="http://schemas.microsoft.com/office/drawing/2014/main" id="{DF91C858-CDF4-42AF-901C-D44871748586}"/>
            </a:ext>
          </a:extLst>
        </xdr:cNvPr>
        <xdr:cNvSpPr txBox="1"/>
      </xdr:nvSpPr>
      <xdr:spPr>
        <a:xfrm>
          <a:off x="66167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Exógena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Nacional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527050</xdr:colOff>
      <xdr:row>16</xdr:row>
      <xdr:rowOff>107950</xdr:rowOff>
    </xdr:from>
    <xdr:to>
      <xdr:col>11</xdr:col>
      <xdr:colOff>679450</xdr:colOff>
      <xdr:row>17</xdr:row>
      <xdr:rowOff>177800</xdr:rowOff>
    </xdr:to>
    <xdr:sp macro="" textlink="">
      <xdr:nvSpPr>
        <xdr:cNvPr id="22" name="CuadroTexto 21">
          <a:hlinkClick xmlns:r="http://schemas.openxmlformats.org/officeDocument/2006/relationships" r:id="rId18" tooltip="Ir"/>
          <a:extLst>
            <a:ext uri="{FF2B5EF4-FFF2-40B4-BE49-F238E27FC236}">
              <a16:creationId xmlns:a16="http://schemas.microsoft.com/office/drawing/2014/main" id="{D0F9AA62-937F-4BD5-ACF3-1D81A9040ECF}"/>
            </a:ext>
          </a:extLst>
        </xdr:cNvPr>
        <xdr:cNvSpPr txBox="1"/>
      </xdr:nvSpPr>
      <xdr:spPr>
        <a:xfrm>
          <a:off x="662305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Certificados </a:t>
          </a:r>
        </a:p>
      </xdr:txBody>
    </xdr:sp>
    <xdr:clientData/>
  </xdr:twoCellAnchor>
  <xdr:twoCellAnchor editAs="oneCell">
    <xdr:from>
      <xdr:col>5</xdr:col>
      <xdr:colOff>161424</xdr:colOff>
      <xdr:row>10</xdr:row>
      <xdr:rowOff>100263</xdr:rowOff>
    </xdr:from>
    <xdr:to>
      <xdr:col>7</xdr:col>
      <xdr:colOff>524078</xdr:colOff>
      <xdr:row>13</xdr:row>
      <xdr:rowOff>127000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112948E-FF2D-450A-8AA7-3980935F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424" y="1711158"/>
          <a:ext cx="1879970" cy="588210"/>
        </a:xfrm>
        <a:prstGeom prst="rect">
          <a:avLst/>
        </a:prstGeom>
      </xdr:spPr>
    </xdr:pic>
    <xdr:clientData/>
  </xdr:twoCellAnchor>
  <xdr:twoCellAnchor>
    <xdr:from>
      <xdr:col>1</xdr:col>
      <xdr:colOff>237588</xdr:colOff>
      <xdr:row>18</xdr:row>
      <xdr:rowOff>74442</xdr:rowOff>
    </xdr:from>
    <xdr:to>
      <xdr:col>3</xdr:col>
      <xdr:colOff>392184</xdr:colOff>
      <xdr:row>21</xdr:row>
      <xdr:rowOff>97756</xdr:rowOff>
    </xdr:to>
    <xdr:grpSp>
      <xdr:nvGrpSpPr>
        <xdr:cNvPr id="3" name="Grupo 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5648CE1-FBB3-4110-A03A-13B91B88C648}"/>
            </a:ext>
          </a:extLst>
        </xdr:cNvPr>
        <xdr:cNvGrpSpPr/>
      </xdr:nvGrpSpPr>
      <xdr:grpSpPr>
        <a:xfrm>
          <a:off x="983546" y="3138484"/>
          <a:ext cx="1646512" cy="576767"/>
          <a:chOff x="4121834" y="3284807"/>
          <a:chExt cx="1687291" cy="571954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46DD6584-DC67-4392-A923-9E61C4297B01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F632D38E-A5A5-4721-9AEB-01C86EB9AE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72C5733B-876B-4A06-BAF0-32412A5B597E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7FB02046-1BEF-439D-AF2B-5A3EC8D374F9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9</xdr:col>
      <xdr:colOff>161388</xdr:colOff>
      <xdr:row>18</xdr:row>
      <xdr:rowOff>68092</xdr:rowOff>
    </xdr:from>
    <xdr:to>
      <xdr:col>11</xdr:col>
      <xdr:colOff>291389</xdr:colOff>
      <xdr:row>21</xdr:row>
      <xdr:rowOff>91406</xdr:rowOff>
    </xdr:to>
    <xdr:grpSp>
      <xdr:nvGrpSpPr>
        <xdr:cNvPr id="36" name="Grupo 3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AEC4816-02AB-8750-D458-97DB0B38B9D2}"/>
            </a:ext>
          </a:extLst>
        </xdr:cNvPr>
        <xdr:cNvGrpSpPr/>
      </xdr:nvGrpSpPr>
      <xdr:grpSpPr>
        <a:xfrm>
          <a:off x="6866988" y="3132134"/>
          <a:ext cx="1621917" cy="576767"/>
          <a:chOff x="6981288" y="3287542"/>
          <a:chExt cx="1654001" cy="575764"/>
        </a:xfrm>
      </xdr:grpSpPr>
      <xdr:sp macro="" textlink="">
        <xdr:nvSpPr>
          <xdr:cNvPr id="24" name="Rectángulo: esquinas redondeadas 23">
            <a:extLst>
              <a:ext uri="{FF2B5EF4-FFF2-40B4-BE49-F238E27FC236}">
                <a16:creationId xmlns:a16="http://schemas.microsoft.com/office/drawing/2014/main" id="{A5B0DDD2-7784-6AA9-649D-3F5470ACB69F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C2D31066-B404-72D3-E835-EC5790314CE3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35" name="Imagen 34">
            <a:extLst>
              <a:ext uri="{FF2B5EF4-FFF2-40B4-BE49-F238E27FC236}">
                <a16:creationId xmlns:a16="http://schemas.microsoft.com/office/drawing/2014/main" id="{0CCCF1FE-5A8C-7067-4B73-B8B5AE9FD3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571500</xdr:colOff>
      <xdr:row>9</xdr:row>
      <xdr:rowOff>4345</xdr:rowOff>
    </xdr:from>
    <xdr:to>
      <xdr:col>7</xdr:col>
      <xdr:colOff>723900</xdr:colOff>
      <xdr:row>10</xdr:row>
      <xdr:rowOff>74195</xdr:rowOff>
    </xdr:to>
    <xdr:sp macro="" textlink="">
      <xdr:nvSpPr>
        <xdr:cNvPr id="29" name="CuadroTexto 28">
          <a:hlinkClick xmlns:r="http://schemas.openxmlformats.org/officeDocument/2006/relationships" r:id="rId24" tooltip="Ir"/>
          <a:extLst>
            <a:ext uri="{FF2B5EF4-FFF2-40B4-BE49-F238E27FC236}">
              <a16:creationId xmlns:a16="http://schemas.microsoft.com/office/drawing/2014/main" id="{FBC1C721-73A8-46FF-A1F2-4675774EC69F}"/>
            </a:ext>
          </a:extLst>
        </xdr:cNvPr>
        <xdr:cNvSpPr txBox="1"/>
      </xdr:nvSpPr>
      <xdr:spPr>
        <a:xfrm>
          <a:off x="3619500" y="1428082"/>
          <a:ext cx="2431716" cy="2570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al patrimonio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D875333-C4D2-4C9A-BC27-783F05BF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19050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24257B-44F2-4470-81A1-35A28CB52A1E}"/>
            </a:ext>
          </a:extLst>
        </xdr:cNvPr>
        <xdr:cNvSpPr txBox="1"/>
      </xdr:nvSpPr>
      <xdr:spPr>
        <a:xfrm>
          <a:off x="8953500" y="508000"/>
          <a:ext cx="25590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BIMESTRAL: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IVA, grandes contribuyentes y aquellas personas jurídicas y naturales cuyos ingresos brutos, a treinta y uno (31) de diciembre del año gravable 2022, sean iguales o superiores a noventa y dos mil (92.000) UVT, ($ 3.496,368.000) así como los responsables de que tratan los artículos 477 y 481 del Estatuto Tributario, deberán presentar la declaración del impuesto sobre las ventas -IVA y pagar de manera bimestral.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32</xdr:row>
      <xdr:rowOff>133350</xdr:rowOff>
    </xdr:from>
    <xdr:to>
      <xdr:col>11</xdr:col>
      <xdr:colOff>12700</xdr:colOff>
      <xdr:row>36</xdr:row>
      <xdr:rowOff>82550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F99C41-F3A7-443A-9297-51405A39649C}"/>
            </a:ext>
          </a:extLst>
        </xdr:cNvPr>
        <xdr:cNvSpPr txBox="1"/>
      </xdr:nvSpPr>
      <xdr:spPr>
        <a:xfrm>
          <a:off x="400050" y="7258050"/>
          <a:ext cx="847725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responsables del impuesto sobre las ventas -IVA por la prestación de servicios financieros y las empresas de transporte aéreo regular, que en al año 2013 se les autorizó el plazo especial de que trata el parágrafo 1 del artículo 23 del Decreto 2634 de 2012, el plazo para presentar la declaración bimestral del impuesto sobre las ventas -IVA y cancelar el valor a pagar vencerá en las siguientes fechas: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45</xdr:row>
      <xdr:rowOff>25400</xdr:rowOff>
    </xdr:from>
    <xdr:to>
      <xdr:col>11</xdr:col>
      <xdr:colOff>31750</xdr:colOff>
      <xdr:row>48</xdr:row>
      <xdr:rowOff>158750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98633FB-2203-4CEB-9D2B-3983EE9FB5B9}"/>
            </a:ext>
          </a:extLst>
        </xdr:cNvPr>
        <xdr:cNvSpPr txBox="1"/>
      </xdr:nvSpPr>
      <xdr:spPr>
        <a:xfrm>
          <a:off x="393700" y="9569450"/>
          <a:ext cx="850265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prestadores de servicios desde el exterior, el plazo para presentar la declaración bimestral del impuesto sobre las ventas -IVA, por el año gravable 2023 y cancelar el valor a pagar, vencerá en las siguientes fechas, independientemente del último dígito del Número de Identificación Tributaria -NIT, sin tener en cuenta el dígito de verificación: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58</xdr:row>
      <xdr:rowOff>19050</xdr:rowOff>
    </xdr:from>
    <xdr:to>
      <xdr:col>10</xdr:col>
      <xdr:colOff>1841500</xdr:colOff>
      <xdr:row>60</xdr:row>
      <xdr:rowOff>82550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5BA44ED-D169-45AE-B217-626B2FF639E6}"/>
            </a:ext>
          </a:extLst>
        </xdr:cNvPr>
        <xdr:cNvSpPr txBox="1"/>
      </xdr:nvSpPr>
      <xdr:spPr>
        <a:xfrm>
          <a:off x="393700" y="12122150"/>
          <a:ext cx="83883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558800</xdr:colOff>
      <xdr:row>0</xdr:row>
      <xdr:rowOff>25400</xdr:rowOff>
    </xdr:from>
    <xdr:to>
      <xdr:col>13</xdr:col>
      <xdr:colOff>19050</xdr:colOff>
      <xdr:row>1</xdr:row>
      <xdr:rowOff>190500</xdr:rowOff>
    </xdr:to>
    <xdr:pic>
      <xdr:nvPicPr>
        <xdr:cNvPr id="9" name="Imagen 8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38C0A51-D9FE-492C-A84C-56478C1C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25400"/>
          <a:ext cx="266700" cy="260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A4BE1834-F97E-4691-8896-0AEB72ED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323850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8E7BEAE-75CE-40A3-8C36-182B613F9A5E}"/>
            </a:ext>
          </a:extLst>
        </xdr:cNvPr>
        <xdr:cNvSpPr txBox="1"/>
      </xdr:nvSpPr>
      <xdr:spPr>
        <a:xfrm>
          <a:off x="8953500" y="508000"/>
          <a:ext cx="28638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CUATRIMESTRAL 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este impuesto, personas jurídicas y naturales cuyos ingresos brutos a treinta y uno (31) de diciembre del año gravable 2022 sean inferiores a noventa y dos mil (92.000) UVT ($ 3.496,368.000), deberán presentar la declaración del impuesto sobre las ventas -IVA y pagar de manera cuatrimestral utilizando el formulario prescrito por la Unidad Administrativa Especial Dirección de Impuestos y Aduanas Nacionales - DIAN.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20</xdr:row>
      <xdr:rowOff>19050</xdr:rowOff>
    </xdr:from>
    <xdr:to>
      <xdr:col>11</xdr:col>
      <xdr:colOff>0</xdr:colOff>
      <xdr:row>22</xdr:row>
      <xdr:rowOff>82550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454037-E872-445F-8DCF-14A8F48FA56C}"/>
            </a:ext>
          </a:extLst>
        </xdr:cNvPr>
        <xdr:cNvSpPr txBox="1"/>
      </xdr:nvSpPr>
      <xdr:spPr>
        <a:xfrm>
          <a:off x="393700" y="4121150"/>
          <a:ext cx="84709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527050</xdr:colOff>
      <xdr:row>0</xdr:row>
      <xdr:rowOff>19050</xdr:rowOff>
    </xdr:from>
    <xdr:to>
      <xdr:col>12</xdr:col>
      <xdr:colOff>793750</xdr:colOff>
      <xdr:row>1</xdr:row>
      <xdr:rowOff>184150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24FEF86F-D41B-4DC6-9577-2A893E34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50" y="19050"/>
          <a:ext cx="266700" cy="260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1670050</xdr:colOff>
      <xdr:row>0</xdr:row>
      <xdr:rowOff>0</xdr:rowOff>
    </xdr:from>
    <xdr:to>
      <xdr:col>12</xdr:col>
      <xdr:colOff>107950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17741D-5BEF-4B4B-9374-407DD47A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146050</xdr:colOff>
      <xdr:row>6</xdr:row>
      <xdr:rowOff>12700</xdr:rowOff>
    </xdr:from>
    <xdr:to>
      <xdr:col>12</xdr:col>
      <xdr:colOff>95250</xdr:colOff>
      <xdr:row>12</xdr:row>
      <xdr:rowOff>6350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D74273B-E0DA-4BA4-B81B-ED7EE9893F98}"/>
            </a:ext>
          </a:extLst>
        </xdr:cNvPr>
        <xdr:cNvSpPr txBox="1"/>
      </xdr:nvSpPr>
      <xdr:spPr>
        <a:xfrm>
          <a:off x="3638550" y="736600"/>
          <a:ext cx="5651500" cy="156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impuesto unificado bajo el régimen simple de tributación -SIMPLE que sean responsables del impuesto sobre las ventas -IVA, deberán presentar la Declaración Anual Consolidada del impuesto sobre las ventas -IVA. Sin perjuicio de la obligación de transferir el impuesto sobre las ventas -IVA dentro de los plazos establecidos en el artículo 1.6.1.13.2.52. de este Decreto, para la presentación y pago del anticipo bimestral.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4AE279EE-900E-4C1F-94DD-6344C550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552450</xdr:colOff>
      <xdr:row>0</xdr:row>
      <xdr:rowOff>31750</xdr:rowOff>
    </xdr:from>
    <xdr:to>
      <xdr:col>13</xdr:col>
      <xdr:colOff>12700</xdr:colOff>
      <xdr:row>2</xdr:row>
      <xdr:rowOff>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D618824-E04E-466E-B2B3-74689C72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0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76ADF9E-05E4-4D44-AB26-BB0165F0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546100</xdr:colOff>
      <xdr:row>0</xdr:row>
      <xdr:rowOff>25400</xdr:rowOff>
    </xdr:from>
    <xdr:to>
      <xdr:col>13</xdr:col>
      <xdr:colOff>6350</xdr:colOff>
      <xdr:row>1</xdr:row>
      <xdr:rowOff>190500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5C45547-9529-43D8-B3FE-F0F0A06B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25400"/>
          <a:ext cx="266700" cy="260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3F025B5-6CA2-43AC-93C0-75C22EC8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BAC52A1-5DAC-4E1F-B681-440A95AA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294</xdr:colOff>
      <xdr:row>0</xdr:row>
      <xdr:rowOff>41711</xdr:rowOff>
    </xdr:from>
    <xdr:to>
      <xdr:col>7</xdr:col>
      <xdr:colOff>425256</xdr:colOff>
      <xdr:row>2</xdr:row>
      <xdr:rowOff>62616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E3A7E77-21EB-49B1-A8C9-7EEDBF65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423444" y="41711"/>
          <a:ext cx="436587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7</xdr:col>
      <xdr:colOff>482600</xdr:colOff>
      <xdr:row>0</xdr:row>
      <xdr:rowOff>82550</xdr:rowOff>
    </xdr:from>
    <xdr:to>
      <xdr:col>7</xdr:col>
      <xdr:colOff>749300</xdr:colOff>
      <xdr:row>2</xdr:row>
      <xdr:rowOff>50800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0B553AB1-1B18-40B6-92D2-BB987ABF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450" y="82550"/>
          <a:ext cx="266700" cy="260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</xdr:colOff>
      <xdr:row>0</xdr:row>
      <xdr:rowOff>69847</xdr:rowOff>
    </xdr:from>
    <xdr:to>
      <xdr:col>5</xdr:col>
      <xdr:colOff>444500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A865D8C-6DF6-4F34-9BB1-BAA2B31C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63500</xdr:colOff>
      <xdr:row>0</xdr:row>
      <xdr:rowOff>0</xdr:rowOff>
    </xdr:from>
    <xdr:to>
      <xdr:col>13</xdr:col>
      <xdr:colOff>488950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356E810C-6966-4263-A707-39B305D3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76935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3" name="CuadroTexto 2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B534E4DA-6121-44D1-9289-2B1DC7D8427F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4" name="CuadroTexto 3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B415636B-B6A1-45FD-8AEE-6E89387B5204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 y naturales</a:t>
          </a:r>
        </a:p>
      </xdr:txBody>
    </xdr:sp>
    <xdr:clientData/>
  </xdr:twoCellAnchor>
  <xdr:twoCellAnchor editAs="oneCell">
    <xdr:from>
      <xdr:col>13</xdr:col>
      <xdr:colOff>571500</xdr:colOff>
      <xdr:row>0</xdr:row>
      <xdr:rowOff>12700</xdr:rowOff>
    </xdr:from>
    <xdr:to>
      <xdr:col>13</xdr:col>
      <xdr:colOff>838200</xdr:colOff>
      <xdr:row>2</xdr:row>
      <xdr:rowOff>1905</xdr:rowOff>
    </xdr:to>
    <xdr:pic>
      <xdr:nvPicPr>
        <xdr:cNvPr id="8" name="Imagen 7">
          <a:hlinkClick xmlns:r="http://schemas.openxmlformats.org/officeDocument/2006/relationships" r:id="rId5" tooltip="Ir arriba"/>
          <a:extLst>
            <a:ext uri="{FF2B5EF4-FFF2-40B4-BE49-F238E27FC236}">
              <a16:creationId xmlns:a16="http://schemas.microsoft.com/office/drawing/2014/main" id="{6D85A4FD-B945-4C5F-AE43-8D22A7DE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2700"/>
          <a:ext cx="266700" cy="281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1546957</xdr:colOff>
      <xdr:row>0</xdr:row>
      <xdr:rowOff>76197</xdr:rowOff>
    </xdr:from>
    <xdr:to>
      <xdr:col>11</xdr:col>
      <xdr:colOff>368690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3BDFEFD-C735-4112-8711-4812991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6868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0</xdr:colOff>
      <xdr:row>19</xdr:row>
      <xdr:rowOff>0</xdr:rowOff>
    </xdr:from>
    <xdr:to>
      <xdr:col>11</xdr:col>
      <xdr:colOff>6350</xdr:colOff>
      <xdr:row>22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77248A-0B94-4CAB-BFF5-0393A7F0DAD5}"/>
            </a:ext>
          </a:extLst>
        </xdr:cNvPr>
        <xdr:cNvSpPr txBox="1"/>
      </xdr:nvSpPr>
      <xdr:spPr>
        <a:xfrm>
          <a:off x="387350" y="3854450"/>
          <a:ext cx="82359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El valor de la primera cuota no podrá ser inferior al veinte por ciento (20%) del saldo a pagar del año gravable anterior. Una vez liquidado el impuesto y el anticipo del impuesto sobre la renta en la respectiva declaración, del valor a pagar, se restará lo pagado en la primera cuota y el saldo se cancelará de la siguiente manera, de acuerdo con la cuota de pago así:</a:t>
          </a:r>
        </a:p>
      </xdr:txBody>
    </xdr:sp>
    <xdr:clientData/>
  </xdr:twoCellAnchor>
  <xdr:twoCellAnchor>
    <xdr:from>
      <xdr:col>3</xdr:col>
      <xdr:colOff>6350</xdr:colOff>
      <xdr:row>23</xdr:row>
      <xdr:rowOff>44450</xdr:rowOff>
    </xdr:from>
    <xdr:to>
      <xdr:col>11</xdr:col>
      <xdr:colOff>19050</xdr:colOff>
      <xdr:row>25</xdr:row>
      <xdr:rowOff>590550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E200F3-0DED-4750-84F5-1996167E8988}"/>
            </a:ext>
          </a:extLst>
        </xdr:cNvPr>
        <xdr:cNvSpPr txBox="1"/>
      </xdr:nvSpPr>
      <xdr:spPr>
        <a:xfrm>
          <a:off x="393700" y="4768850"/>
          <a:ext cx="824230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DECLARACIÓN Y PAGO 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SEGUNDA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PAGO TERCERA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 obstante, cuando al momento del pago de la primera cuota ya se haya elaborado la declaración y se tenga por cierto que por el año gravable  la declaración arroja saldo a favor, podrá el contribuyente no efectuar el pago de la primera cuota aquí señalada, siendo de su entera responsabilidad si posteriormente al momento de la presentación se genera un saldo a pagar, caso en el cual deberá pagar los valores que correspondan por concepto de la respectiva cuota y los intereses de mora.</a:t>
          </a:r>
        </a:p>
      </xdr:txBody>
    </xdr:sp>
    <xdr:clientData/>
  </xdr:twoCellAnchor>
  <xdr:twoCellAnchor editAs="oneCell">
    <xdr:from>
      <xdr:col>11</xdr:col>
      <xdr:colOff>596900</xdr:colOff>
      <xdr:row>0</xdr:row>
      <xdr:rowOff>76200</xdr:rowOff>
    </xdr:from>
    <xdr:to>
      <xdr:col>12</xdr:col>
      <xdr:colOff>254001</xdr:colOff>
      <xdr:row>2</xdr:row>
      <xdr:rowOff>90805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E57C01EE-D007-4FF6-AB5F-38D7593AA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850" y="76200"/>
          <a:ext cx="266700" cy="30670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2255813</xdr:colOff>
      <xdr:row>0</xdr:row>
      <xdr:rowOff>69847</xdr:rowOff>
    </xdr:from>
    <xdr:to>
      <xdr:col>5</xdr:col>
      <xdr:colOff>360094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2451418A-1966-45D6-9153-01636071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12700</xdr:colOff>
      <xdr:row>7</xdr:row>
      <xdr:rowOff>107950</xdr:rowOff>
    </xdr:from>
    <xdr:to>
      <xdr:col>5</xdr:col>
      <xdr:colOff>12700</xdr:colOff>
      <xdr:row>10</xdr:row>
      <xdr:rowOff>120650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2A2DD04-E374-4817-8F33-87B4B23C0C00}"/>
            </a:ext>
          </a:extLst>
        </xdr:cNvPr>
        <xdr:cNvSpPr txBox="1"/>
      </xdr:nvSpPr>
      <xdr:spPr>
        <a:xfrm>
          <a:off x="400050" y="1054100"/>
          <a:ext cx="66548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del impuesto sobre la renta y complementarios y los del gravamen a los movimientos financieros –GMF, deberán expedir: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476250</xdr:colOff>
      <xdr:row>0</xdr:row>
      <xdr:rowOff>63500</xdr:rowOff>
    </xdr:from>
    <xdr:to>
      <xdr:col>5</xdr:col>
      <xdr:colOff>742950</xdr:colOff>
      <xdr:row>2</xdr:row>
      <xdr:rowOff>78105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8DA0340C-09BA-49E8-8DB2-6E0B62AD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63500"/>
          <a:ext cx="266700" cy="306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69850</xdr:rowOff>
    </xdr:from>
    <xdr:to>
      <xdr:col>11</xdr:col>
      <xdr:colOff>438150</xdr:colOff>
      <xdr:row>2</xdr:row>
      <xdr:rowOff>90755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91BC90-DE74-4047-A89B-0F801451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118350" y="6985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6350</xdr:colOff>
      <xdr:row>29</xdr:row>
      <xdr:rowOff>127000</xdr:rowOff>
    </xdr:from>
    <xdr:to>
      <xdr:col>8</xdr:col>
      <xdr:colOff>12700</xdr:colOff>
      <xdr:row>40</xdr:row>
      <xdr:rowOff>127000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D6DFDF-ED55-4078-9730-98B181C95FF4}"/>
            </a:ext>
          </a:extLst>
        </xdr:cNvPr>
        <xdr:cNvSpPr txBox="1"/>
      </xdr:nvSpPr>
      <xdr:spPr>
        <a:xfrm>
          <a:off x="393700" y="5949950"/>
          <a:ext cx="5486400" cy="216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sucursales y demás establecimientos permanentes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sociedades y entidades extranjeras y de personas naturales no residentes en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país, que no tengan la calidad de Gran Contribuyente, que presten en forma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regular el servicio de transporte aéreo, marítimo, terrestre o fluvial entre lugares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colombianos y extranjeros, podrán presentar la declaración del impuesto sobre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renta y complementarios por el año gravable 2022 y cancelar en una sola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cuota el impuesto a cargo y el anticipo del impuesto sobre la renta hasta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(20) de octubre de 2023, cualquiera sea el último dígito del Número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Identificación Tributaria -NIT del declarante que conste en el certificado del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Registro Único Tributario –RUT, sin tener en cuenta el dígito de verificación.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 anterior debe entenderse sin perjuicio de lo previsto en los tratados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internacionales que haya suscrito Colombia y se encuentren en vigor.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41</xdr:row>
      <xdr:rowOff>95250</xdr:rowOff>
    </xdr:from>
    <xdr:to>
      <xdr:col>7</xdr:col>
      <xdr:colOff>1479550</xdr:colOff>
      <xdr:row>45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AD7BCE8-93D5-4EA2-ABFB-00642CCCBD92}"/>
            </a:ext>
          </a:extLst>
        </xdr:cNvPr>
        <xdr:cNvSpPr txBox="1"/>
      </xdr:nvSpPr>
      <xdr:spPr>
        <a:xfrm>
          <a:off x="400050" y="8280400"/>
          <a:ext cx="5353050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entidades cooperativas de integración del régimen tributario especial podrán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presentar la declaración del impuesto sobre la renta y complementarios por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año gravable 2022, hasta el día (17) de mayo del año 2023.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488950</xdr:colOff>
      <xdr:row>0</xdr:row>
      <xdr:rowOff>88900</xdr:rowOff>
    </xdr:from>
    <xdr:to>
      <xdr:col>12</xdr:col>
      <xdr:colOff>146050</xdr:colOff>
      <xdr:row>2</xdr:row>
      <xdr:rowOff>103505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D88FEBE-FDA0-49E0-952E-A9CE5560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600" y="88900"/>
          <a:ext cx="266700" cy="30670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120650</xdr:rowOff>
    </xdr:from>
    <xdr:to>
      <xdr:col>11</xdr:col>
      <xdr:colOff>266700</xdr:colOff>
      <xdr:row>42</xdr:row>
      <xdr:rowOff>33655</xdr:rowOff>
    </xdr:to>
    <xdr:pic>
      <xdr:nvPicPr>
        <xdr:cNvPr id="7" name="Imagen 6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94AD3145-6717-42BE-B082-8901ABEE0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8108950"/>
          <a:ext cx="266700" cy="3067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2247</xdr:colOff>
      <xdr:row>0</xdr:row>
      <xdr:rowOff>76200</xdr:rowOff>
    </xdr:from>
    <xdr:to>
      <xdr:col>12</xdr:col>
      <xdr:colOff>357847</xdr:colOff>
      <xdr:row>2</xdr:row>
      <xdr:rowOff>97105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B3E7B42F-5F88-4CAF-BEF8-AB2FCB20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513201" y="76200"/>
          <a:ext cx="425938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12700</xdr:colOff>
      <xdr:row>0</xdr:row>
      <xdr:rowOff>63497</xdr:rowOff>
    </xdr:from>
    <xdr:to>
      <xdr:col>10</xdr:col>
      <xdr:colOff>438150</xdr:colOff>
      <xdr:row>2</xdr:row>
      <xdr:rowOff>84402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C5D15BE-5846-405E-B76C-3E65895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35800" y="634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34484</xdr:colOff>
      <xdr:row>0</xdr:row>
      <xdr:rowOff>0</xdr:rowOff>
    </xdr:from>
    <xdr:to>
      <xdr:col>13</xdr:col>
      <xdr:colOff>459934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33A0183-159D-423D-8F2C-11CBE90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113986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5" name="CuadroTexto 4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819A23A2-32AB-4EF4-A2A6-A84551C01D41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6" name="CuadroTexto 5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80EB1FCD-F6D9-4D29-85FA-D9FEA023054C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</a:t>
          </a:r>
        </a:p>
      </xdr:txBody>
    </xdr:sp>
    <xdr:clientData/>
  </xdr:twoCellAnchor>
  <xdr:twoCellAnchor>
    <xdr:from>
      <xdr:col>10</xdr:col>
      <xdr:colOff>190500</xdr:colOff>
      <xdr:row>1</xdr:row>
      <xdr:rowOff>38100</xdr:rowOff>
    </xdr:from>
    <xdr:to>
      <xdr:col>12</xdr:col>
      <xdr:colOff>38100</xdr:colOff>
      <xdr:row>1</xdr:row>
      <xdr:rowOff>158750</xdr:rowOff>
    </xdr:to>
    <xdr:sp macro="" textlink="">
      <xdr:nvSpPr>
        <xdr:cNvPr id="7" name="CuadroTexto 6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B0C548C2-04B6-4F8E-9683-35260844817D}"/>
            </a:ext>
          </a:extLst>
        </xdr:cNvPr>
        <xdr:cNvSpPr txBox="1"/>
      </xdr:nvSpPr>
      <xdr:spPr>
        <a:xfrm>
          <a:off x="72644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naturales</a:t>
          </a:r>
        </a:p>
      </xdr:txBody>
    </xdr:sp>
    <xdr:clientData/>
  </xdr:twoCellAnchor>
  <xdr:twoCellAnchor>
    <xdr:from>
      <xdr:col>6</xdr:col>
      <xdr:colOff>698500</xdr:colOff>
      <xdr:row>5</xdr:row>
      <xdr:rowOff>63500</xdr:rowOff>
    </xdr:from>
    <xdr:to>
      <xdr:col>13</xdr:col>
      <xdr:colOff>0</xdr:colOff>
      <xdr:row>9</xdr:row>
      <xdr:rowOff>190500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090FC68-B9C0-4746-947D-8A71A65F369C}"/>
            </a:ext>
          </a:extLst>
        </xdr:cNvPr>
        <xdr:cNvSpPr txBox="1"/>
      </xdr:nvSpPr>
      <xdr:spPr>
        <a:xfrm>
          <a:off x="3943350" y="762000"/>
          <a:ext cx="50355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obligación de presentar la declaración de activos en el exterior a que se refiere este artículo solamente será aplicable cuando el valor patrimonial de los activos del exterior poseídos a primero (1) de enero de 2023, sea superior a dos mil (2.000) Unidades de Valor Tributario -UVT.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577850</xdr:colOff>
      <xdr:row>0</xdr:row>
      <xdr:rowOff>25401</xdr:rowOff>
    </xdr:from>
    <xdr:to>
      <xdr:col>13</xdr:col>
      <xdr:colOff>844550</xdr:colOff>
      <xdr:row>1</xdr:row>
      <xdr:rowOff>190501</xdr:rowOff>
    </xdr:to>
    <xdr:pic>
      <xdr:nvPicPr>
        <xdr:cNvPr id="10" name="Imagen 9">
          <a:hlinkClick xmlns:r="http://schemas.openxmlformats.org/officeDocument/2006/relationships" r:id="rId6" tooltip="Ir arriba"/>
          <a:extLst>
            <a:ext uri="{FF2B5EF4-FFF2-40B4-BE49-F238E27FC236}">
              <a16:creationId xmlns:a16="http://schemas.microsoft.com/office/drawing/2014/main" id="{08188638-A6AE-475F-84E5-3045AD70E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25401"/>
          <a:ext cx="266700" cy="260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294</xdr:colOff>
      <xdr:row>0</xdr:row>
      <xdr:rowOff>0</xdr:rowOff>
    </xdr:from>
    <xdr:to>
      <xdr:col>8</xdr:col>
      <xdr:colOff>412262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B78DF00-005F-45B1-9A85-8A288695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43354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4</xdr:col>
      <xdr:colOff>25400</xdr:colOff>
      <xdr:row>33</xdr:row>
      <xdr:rowOff>12700</xdr:rowOff>
    </xdr:from>
    <xdr:to>
      <xdr:col>9</xdr:col>
      <xdr:colOff>1593850</xdr:colOff>
      <xdr:row>36</xdr:row>
      <xdr:rowOff>152400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8A4118-4195-4E47-8FC3-0A4E1B578381}"/>
            </a:ext>
          </a:extLst>
        </xdr:cNvPr>
        <xdr:cNvSpPr txBox="1"/>
      </xdr:nvSpPr>
      <xdr:spPr>
        <a:xfrm>
          <a:off x="1485900" y="6324600"/>
          <a:ext cx="1022350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a quienes se les autorizó el plazo especial conforme con el parágrafo 5 del artículo 24 del Decreto 2634 de 2012, y que posean más de cien (100) sucursales o agencias que practiquen retención en la fuente, que a su vez sean autorretenedores del impuesto sobre la renta de que trata el artículo 1.2.6.6. de este Decreto, podrán presentar la declaración y cancelar el valor a pagar en las siguientes fechas: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596900</xdr:colOff>
      <xdr:row>0</xdr:row>
      <xdr:rowOff>31750</xdr:rowOff>
    </xdr:from>
    <xdr:to>
      <xdr:col>8</xdr:col>
      <xdr:colOff>863600</xdr:colOff>
      <xdr:row>2</xdr:row>
      <xdr:rowOff>0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FF227C2D-44C4-4009-A540-8AA06579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1</xdr:row>
      <xdr:rowOff>0</xdr:rowOff>
    </xdr:from>
    <xdr:to>
      <xdr:col>12</xdr:col>
      <xdr:colOff>450850</xdr:colOff>
      <xdr:row>3</xdr:row>
      <xdr:rowOff>34892</xdr:rowOff>
    </xdr:to>
    <xdr:pic>
      <xdr:nvPicPr>
        <xdr:cNvPr id="4" name="Imagen 3">
          <a:hlinkClick xmlns:r="http://schemas.openxmlformats.org/officeDocument/2006/relationships" r:id="rId1" tooltip="Ir arriba"/>
          <a:extLst>
            <a:ext uri="{FF2B5EF4-FFF2-40B4-BE49-F238E27FC236}">
              <a16:creationId xmlns:a16="http://schemas.microsoft.com/office/drawing/2014/main" id="{66F9C1DA-9D29-4F06-A5F7-C6B5CBB82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800" y="95250"/>
          <a:ext cx="336550" cy="339692"/>
        </a:xfrm>
        <a:prstGeom prst="rect">
          <a:avLst/>
        </a:prstGeom>
      </xdr:spPr>
    </xdr:pic>
    <xdr:clientData/>
  </xdr:twoCellAnchor>
  <xdr:twoCellAnchor editAs="absolute">
    <xdr:from>
      <xdr:col>11</xdr:col>
      <xdr:colOff>6350</xdr:colOff>
      <xdr:row>0</xdr:row>
      <xdr:rowOff>38100</xdr:rowOff>
    </xdr:from>
    <xdr:to>
      <xdr:col>11</xdr:col>
      <xdr:colOff>418318</xdr:colOff>
      <xdr:row>2</xdr:row>
      <xdr:rowOff>59005</xdr:rowOff>
    </xdr:to>
    <xdr:pic>
      <xdr:nvPicPr>
        <xdr:cNvPr id="6" name="Imagen 5" descr="Imagen relacionada">
          <a:hlinkClick xmlns:r="http://schemas.openxmlformats.org/officeDocument/2006/relationships" r:id="rId3" tooltip="Ir al menú"/>
          <a:extLst>
            <a:ext uri="{FF2B5EF4-FFF2-40B4-BE49-F238E27FC236}">
              <a16:creationId xmlns:a16="http://schemas.microsoft.com/office/drawing/2014/main" id="{B707160C-D83D-4C5D-B240-91E524C2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461250" y="38100"/>
          <a:ext cx="411968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393212</xdr:colOff>
      <xdr:row>0</xdr:row>
      <xdr:rowOff>76197</xdr:rowOff>
    </xdr:from>
    <xdr:to>
      <xdr:col>13</xdr:col>
      <xdr:colOff>12212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150B20D-47F1-4ED8-ACD5-CEF4CED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964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consultorcontable.com/exogena-dian-2020/exogena-dian-2021/exogena-dian-202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06F5-70CD-4218-9B6E-1C8FCAFE50B8}">
  <sheetPr codeName="Hoja1">
    <tabColor rgb="FF00B050"/>
  </sheetPr>
  <dimension ref="E1:N21"/>
  <sheetViews>
    <sheetView tabSelected="1" zoomScale="95" zoomScaleNormal="95" workbookViewId="0">
      <selection activeCell="O7" sqref="O7"/>
    </sheetView>
  </sheetViews>
  <sheetFormatPr baseColWidth="10" defaultColWidth="10.88671875" defaultRowHeight="14.4" x14ac:dyDescent="0.3"/>
  <cols>
    <col min="1" max="5" width="10.88671875" style="48"/>
    <col min="6" max="6" width="9.109375" style="48" customWidth="1"/>
    <col min="7" max="7" width="12.5546875" style="48" customWidth="1"/>
    <col min="8" max="16384" width="10.88671875" style="48"/>
  </cols>
  <sheetData>
    <row r="1" spans="7:14" ht="11.1" customHeight="1" x14ac:dyDescent="0.3"/>
    <row r="4" spans="7:14" ht="12.6" customHeight="1" x14ac:dyDescent="0.3"/>
    <row r="5" spans="7:14" ht="5.0999999999999996" hidden="1" customHeight="1" x14ac:dyDescent="0.3"/>
    <row r="7" spans="7:14" x14ac:dyDescent="0.3">
      <c r="N7" s="53"/>
    </row>
    <row r="14" spans="7:14" x14ac:dyDescent="0.3">
      <c r="G14" s="51"/>
    </row>
    <row r="20" spans="5:9" x14ac:dyDescent="0.3">
      <c r="E20" s="58" t="s">
        <v>226</v>
      </c>
      <c r="F20" s="58"/>
      <c r="G20" s="58"/>
      <c r="H20" s="58"/>
      <c r="I20" s="58"/>
    </row>
    <row r="21" spans="5:9" x14ac:dyDescent="0.3">
      <c r="E21" s="59" t="s">
        <v>233</v>
      </c>
      <c r="F21" s="59"/>
      <c r="G21" s="59"/>
      <c r="H21" s="59"/>
      <c r="I21" s="59"/>
    </row>
  </sheetData>
  <sheetProtection algorithmName="SHA-512" hashValue="XJ/HSOrM4+H4yGwmMy3G0U5qxUjuEyMFruhPXIu93PsZf36hbhmGdAYj2yhWX77UXwt2vTljl1F0Et2mHBRwKg==" saltValue="dZWx4AUreYwO8RLlXId/9w==" spinCount="100000" sheet="1" objects="1" scenarios="1"/>
  <mergeCells count="2">
    <mergeCell ref="E20:I20"/>
    <mergeCell ref="E21:I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D7A1-F070-48F4-B0C8-471764C66D34}">
  <sheetPr codeName="Hoja7"/>
  <dimension ref="B1:N5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" sqref="K12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2.44140625" style="1" customWidth="1"/>
    <col min="5" max="5" width="27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2.44140625" style="1" customWidth="1"/>
    <col min="11" max="11" width="27.44140625" style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2:14" ht="7.5" customHeight="1" x14ac:dyDescent="0.25"/>
    <row r="2" spans="2:14" ht="15.6" x14ac:dyDescent="0.3">
      <c r="B2" s="62">
        <f>+MENU!G14</f>
        <v>0</v>
      </c>
      <c r="C2" s="11"/>
      <c r="D2" s="64" t="s">
        <v>98</v>
      </c>
      <c r="E2" s="64"/>
      <c r="F2" s="64"/>
      <c r="G2" s="64"/>
      <c r="H2" s="64"/>
      <c r="I2" s="64"/>
      <c r="J2" s="64"/>
      <c r="K2" s="64"/>
    </row>
    <row r="3" spans="2:14" ht="8.4" customHeight="1" x14ac:dyDescent="0.25">
      <c r="B3" s="62"/>
      <c r="C3" s="11"/>
    </row>
    <row r="4" spans="2:14" ht="3.9" customHeight="1" x14ac:dyDescent="0.3">
      <c r="B4" s="62"/>
      <c r="C4" s="11"/>
      <c r="D4" s="2"/>
    </row>
    <row r="5" spans="2:14" ht="6" customHeight="1" x14ac:dyDescent="0.25">
      <c r="B5" s="62"/>
      <c r="C5" s="11"/>
    </row>
    <row r="6" spans="2:14" ht="43.2" customHeight="1" x14ac:dyDescent="0.2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25"/>
    <row r="8" spans="2:14" ht="46.8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25">
      <c r="D9" s="3">
        <v>1</v>
      </c>
      <c r="E9" s="4">
        <v>44992</v>
      </c>
      <c r="G9" s="3">
        <v>1</v>
      </c>
      <c r="H9" s="4">
        <v>45055</v>
      </c>
      <c r="J9" s="3">
        <v>1</v>
      </c>
      <c r="K9" s="4">
        <v>45114</v>
      </c>
      <c r="M9" s="24"/>
      <c r="N9" s="16"/>
    </row>
    <row r="10" spans="2:14" x14ac:dyDescent="0.25">
      <c r="D10" s="3">
        <f>+D9+1</f>
        <v>2</v>
      </c>
      <c r="E10" s="4">
        <f>+E9+1</f>
        <v>44993</v>
      </c>
      <c r="G10" s="3">
        <f>+G9+1</f>
        <v>2</v>
      </c>
      <c r="H10" s="4">
        <f>+H9+1</f>
        <v>45056</v>
      </c>
      <c r="J10" s="3">
        <f>+J9+1</f>
        <v>2</v>
      </c>
      <c r="K10" s="4">
        <f>+K9+3</f>
        <v>45117</v>
      </c>
      <c r="M10" s="15"/>
      <c r="N10" s="16"/>
    </row>
    <row r="11" spans="2:14" x14ac:dyDescent="0.25">
      <c r="D11" s="3">
        <f t="shared" ref="D11:D17" si="0">+D10+1</f>
        <v>3</v>
      </c>
      <c r="E11" s="4">
        <f t="shared" ref="E11:E17" si="1">+E10+1</f>
        <v>44994</v>
      </c>
      <c r="G11" s="3">
        <f t="shared" ref="G11:G17" si="2">+G10+1</f>
        <v>3</v>
      </c>
      <c r="H11" s="4">
        <f t="shared" ref="H11:H17" si="3">+H10+1</f>
        <v>45057</v>
      </c>
      <c r="J11" s="3">
        <f t="shared" ref="J11:J17" si="4">+J10+1</f>
        <v>3</v>
      </c>
      <c r="K11" s="4">
        <f t="shared" ref="K11:K17" si="5">+K10+1</f>
        <v>45118</v>
      </c>
      <c r="M11" s="15"/>
      <c r="N11" s="16"/>
    </row>
    <row r="12" spans="2:14" x14ac:dyDescent="0.25">
      <c r="D12" s="3">
        <f t="shared" si="0"/>
        <v>4</v>
      </c>
      <c r="E12" s="4">
        <f t="shared" si="1"/>
        <v>44995</v>
      </c>
      <c r="G12" s="3">
        <f t="shared" si="2"/>
        <v>4</v>
      </c>
      <c r="H12" s="4">
        <f t="shared" si="3"/>
        <v>45058</v>
      </c>
      <c r="J12" s="3">
        <f t="shared" si="4"/>
        <v>4</v>
      </c>
      <c r="K12" s="4">
        <f t="shared" si="5"/>
        <v>45119</v>
      </c>
      <c r="M12" s="15"/>
      <c r="N12" s="16"/>
    </row>
    <row r="13" spans="2:14" x14ac:dyDescent="0.25">
      <c r="D13" s="3">
        <f t="shared" si="0"/>
        <v>5</v>
      </c>
      <c r="E13" s="4">
        <f>+E12+3</f>
        <v>44998</v>
      </c>
      <c r="G13" s="3">
        <f t="shared" si="2"/>
        <v>5</v>
      </c>
      <c r="H13" s="4">
        <f>+H12+3</f>
        <v>45061</v>
      </c>
      <c r="J13" s="3">
        <f t="shared" si="4"/>
        <v>5</v>
      </c>
      <c r="K13" s="4">
        <f t="shared" si="5"/>
        <v>45120</v>
      </c>
      <c r="M13" s="15"/>
      <c r="N13" s="16"/>
    </row>
    <row r="14" spans="2:14" x14ac:dyDescent="0.25">
      <c r="D14" s="3">
        <f t="shared" si="0"/>
        <v>6</v>
      </c>
      <c r="E14" s="4">
        <f t="shared" si="1"/>
        <v>44999</v>
      </c>
      <c r="G14" s="3">
        <f t="shared" si="2"/>
        <v>6</v>
      </c>
      <c r="H14" s="4">
        <f t="shared" si="3"/>
        <v>45062</v>
      </c>
      <c r="J14" s="3">
        <f t="shared" si="4"/>
        <v>6</v>
      </c>
      <c r="K14" s="4">
        <f t="shared" si="5"/>
        <v>45121</v>
      </c>
    </row>
    <row r="15" spans="2:14" x14ac:dyDescent="0.25">
      <c r="D15" s="3">
        <f t="shared" si="0"/>
        <v>7</v>
      </c>
      <c r="E15" s="4">
        <f t="shared" si="1"/>
        <v>45000</v>
      </c>
      <c r="G15" s="3">
        <f t="shared" si="2"/>
        <v>7</v>
      </c>
      <c r="H15" s="4">
        <f t="shared" si="3"/>
        <v>45063</v>
      </c>
      <c r="J15" s="3">
        <f t="shared" si="4"/>
        <v>7</v>
      </c>
      <c r="K15" s="4">
        <f>+K14+3</f>
        <v>45124</v>
      </c>
    </row>
    <row r="16" spans="2:14" x14ac:dyDescent="0.25">
      <c r="D16" s="3">
        <f t="shared" si="0"/>
        <v>8</v>
      </c>
      <c r="E16" s="4">
        <f t="shared" si="1"/>
        <v>45001</v>
      </c>
      <c r="G16" s="3">
        <f t="shared" si="2"/>
        <v>8</v>
      </c>
      <c r="H16" s="4">
        <f t="shared" si="3"/>
        <v>45064</v>
      </c>
      <c r="J16" s="3">
        <f t="shared" si="4"/>
        <v>8</v>
      </c>
      <c r="K16" s="4">
        <f t="shared" si="5"/>
        <v>45125</v>
      </c>
    </row>
    <row r="17" spans="4:11" x14ac:dyDescent="0.25">
      <c r="D17" s="3">
        <f t="shared" si="0"/>
        <v>9</v>
      </c>
      <c r="E17" s="4">
        <f t="shared" si="1"/>
        <v>45002</v>
      </c>
      <c r="G17" s="3">
        <f t="shared" si="2"/>
        <v>9</v>
      </c>
      <c r="H17" s="4">
        <f t="shared" si="3"/>
        <v>45065</v>
      </c>
      <c r="J17" s="3">
        <f t="shared" si="4"/>
        <v>9</v>
      </c>
      <c r="K17" s="4">
        <f t="shared" si="5"/>
        <v>45126</v>
      </c>
    </row>
    <row r="18" spans="4:11" x14ac:dyDescent="0.25">
      <c r="D18" s="3">
        <f>+D17-9</f>
        <v>0</v>
      </c>
      <c r="E18" s="4">
        <f>+E17+4</f>
        <v>45006</v>
      </c>
      <c r="G18" s="3">
        <f>+G17-9</f>
        <v>0</v>
      </c>
      <c r="H18" s="4">
        <f>+H17+4</f>
        <v>45069</v>
      </c>
      <c r="J18" s="3">
        <f>+J17-9</f>
        <v>0</v>
      </c>
      <c r="K18" s="4">
        <f>+K17+2</f>
        <v>45128</v>
      </c>
    </row>
    <row r="20" spans="4:11" ht="43.5" customHeight="1" x14ac:dyDescent="0.2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25"/>
    <row r="22" spans="4:11" ht="46.5" customHeight="1" x14ac:dyDescent="0.2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2" customHeight="1" x14ac:dyDescent="0.25">
      <c r="D23" s="3">
        <v>1</v>
      </c>
      <c r="E23" s="4">
        <v>45176</v>
      </c>
      <c r="G23" s="3">
        <v>1</v>
      </c>
      <c r="H23" s="4">
        <v>45238</v>
      </c>
      <c r="J23" s="3">
        <v>1</v>
      </c>
      <c r="K23" s="4">
        <v>45301</v>
      </c>
    </row>
    <row r="24" spans="4:11" ht="16.2" customHeight="1" x14ac:dyDescent="0.25">
      <c r="D24" s="3">
        <f>+D23+1</f>
        <v>2</v>
      </c>
      <c r="E24" s="4">
        <f>+E23+1</f>
        <v>45177</v>
      </c>
      <c r="G24" s="3">
        <f>+G23+1</f>
        <v>2</v>
      </c>
      <c r="H24" s="4">
        <f>+H23+1</f>
        <v>45239</v>
      </c>
      <c r="J24" s="3">
        <f>+J23+1</f>
        <v>2</v>
      </c>
      <c r="K24" s="4">
        <f>+K23+1</f>
        <v>45302</v>
      </c>
    </row>
    <row r="25" spans="4:11" ht="16.2" customHeight="1" x14ac:dyDescent="0.25">
      <c r="D25" s="3">
        <f t="shared" ref="D25:D31" si="6">+D24+1</f>
        <v>3</v>
      </c>
      <c r="E25" s="4">
        <f>+E24+3</f>
        <v>45180</v>
      </c>
      <c r="G25" s="3">
        <f t="shared" ref="G25:G31" si="7">+G24+1</f>
        <v>3</v>
      </c>
      <c r="H25" s="4">
        <f t="shared" ref="H25:H32" si="8">+H24+1</f>
        <v>45240</v>
      </c>
      <c r="J25" s="3">
        <f t="shared" ref="J25:J31" si="9">+J24+1</f>
        <v>3</v>
      </c>
      <c r="K25" s="4">
        <f t="shared" ref="K25:K32" si="10">+K24+1</f>
        <v>45303</v>
      </c>
    </row>
    <row r="26" spans="4:11" ht="16.2" customHeight="1" x14ac:dyDescent="0.25">
      <c r="D26" s="3">
        <f t="shared" si="6"/>
        <v>4</v>
      </c>
      <c r="E26" s="4">
        <f>+E25+1</f>
        <v>45181</v>
      </c>
      <c r="G26" s="3">
        <f t="shared" si="7"/>
        <v>4</v>
      </c>
      <c r="H26" s="4">
        <f>+H25+4</f>
        <v>45244</v>
      </c>
      <c r="J26" s="3">
        <f t="shared" si="9"/>
        <v>4</v>
      </c>
      <c r="K26" s="4">
        <f>+K25+3</f>
        <v>45306</v>
      </c>
    </row>
    <row r="27" spans="4:11" ht="16.2" customHeight="1" x14ac:dyDescent="0.25">
      <c r="D27" s="3">
        <f t="shared" si="6"/>
        <v>5</v>
      </c>
      <c r="E27" s="4">
        <f t="shared" ref="E27:E32" si="11">+E26+1</f>
        <v>45182</v>
      </c>
      <c r="G27" s="3">
        <f t="shared" si="7"/>
        <v>5</v>
      </c>
      <c r="H27" s="4">
        <f t="shared" si="8"/>
        <v>45245</v>
      </c>
      <c r="J27" s="3">
        <f t="shared" si="9"/>
        <v>5</v>
      </c>
      <c r="K27" s="4">
        <f t="shared" si="10"/>
        <v>45307</v>
      </c>
    </row>
    <row r="28" spans="4:11" ht="16.2" customHeight="1" x14ac:dyDescent="0.25">
      <c r="D28" s="3">
        <f t="shared" si="6"/>
        <v>6</v>
      </c>
      <c r="E28" s="4">
        <f t="shared" si="11"/>
        <v>45183</v>
      </c>
      <c r="G28" s="3">
        <f t="shared" si="7"/>
        <v>6</v>
      </c>
      <c r="H28" s="4">
        <f t="shared" si="8"/>
        <v>45246</v>
      </c>
      <c r="J28" s="3">
        <f t="shared" si="9"/>
        <v>6</v>
      </c>
      <c r="K28" s="4">
        <f t="shared" si="10"/>
        <v>45308</v>
      </c>
    </row>
    <row r="29" spans="4:11" ht="16.2" customHeight="1" x14ac:dyDescent="0.25">
      <c r="D29" s="3">
        <f t="shared" si="6"/>
        <v>7</v>
      </c>
      <c r="E29" s="4">
        <f t="shared" si="11"/>
        <v>45184</v>
      </c>
      <c r="G29" s="3">
        <f t="shared" si="7"/>
        <v>7</v>
      </c>
      <c r="H29" s="4">
        <f t="shared" si="8"/>
        <v>45247</v>
      </c>
      <c r="J29" s="3">
        <f t="shared" si="9"/>
        <v>7</v>
      </c>
      <c r="K29" s="4">
        <f t="shared" si="10"/>
        <v>45309</v>
      </c>
    </row>
    <row r="30" spans="4:11" ht="16.2" customHeight="1" x14ac:dyDescent="0.25">
      <c r="D30" s="3">
        <f t="shared" si="6"/>
        <v>8</v>
      </c>
      <c r="E30" s="4">
        <f>+E29+3</f>
        <v>45187</v>
      </c>
      <c r="G30" s="3">
        <f t="shared" si="7"/>
        <v>8</v>
      </c>
      <c r="H30" s="4">
        <f>+H29+3</f>
        <v>45250</v>
      </c>
      <c r="J30" s="3">
        <f t="shared" si="9"/>
        <v>8</v>
      </c>
      <c r="K30" s="4">
        <f t="shared" si="10"/>
        <v>45310</v>
      </c>
    </row>
    <row r="31" spans="4:11" x14ac:dyDescent="0.25">
      <c r="D31" s="3">
        <f t="shared" si="6"/>
        <v>9</v>
      </c>
      <c r="E31" s="4">
        <f>+E30+1</f>
        <v>45188</v>
      </c>
      <c r="G31" s="3">
        <f t="shared" si="7"/>
        <v>9</v>
      </c>
      <c r="H31" s="4">
        <f t="shared" si="8"/>
        <v>45251</v>
      </c>
      <c r="J31" s="3">
        <f t="shared" si="9"/>
        <v>9</v>
      </c>
      <c r="K31" s="4">
        <f>+K30+3</f>
        <v>45313</v>
      </c>
    </row>
    <row r="32" spans="4:11" x14ac:dyDescent="0.25">
      <c r="D32" s="3">
        <f>+D31-9</f>
        <v>0</v>
      </c>
      <c r="E32" s="4">
        <f t="shared" si="11"/>
        <v>45189</v>
      </c>
      <c r="G32" s="3">
        <f>+G31-9</f>
        <v>0</v>
      </c>
      <c r="H32" s="4">
        <f t="shared" si="8"/>
        <v>45252</v>
      </c>
      <c r="J32" s="3">
        <f>+J31-9</f>
        <v>0</v>
      </c>
      <c r="K32" s="4">
        <f t="shared" si="10"/>
        <v>45314</v>
      </c>
    </row>
    <row r="38" spans="5:11" ht="15.6" x14ac:dyDescent="0.25">
      <c r="E38" s="8" t="s">
        <v>105</v>
      </c>
      <c r="H38" s="8" t="s">
        <v>107</v>
      </c>
      <c r="K38" s="8" t="s">
        <v>106</v>
      </c>
    </row>
    <row r="39" spans="5:11" ht="15.6" x14ac:dyDescent="0.25">
      <c r="E39" s="8" t="s">
        <v>111</v>
      </c>
      <c r="H39" s="8" t="s">
        <v>111</v>
      </c>
      <c r="K39" s="8" t="s">
        <v>111</v>
      </c>
    </row>
    <row r="40" spans="5:11" x14ac:dyDescent="0.25">
      <c r="E40" s="4">
        <v>45009</v>
      </c>
      <c r="H40" s="4">
        <v>45072</v>
      </c>
      <c r="K40" s="4">
        <v>45132</v>
      </c>
    </row>
    <row r="41" spans="5:11" ht="4.6500000000000004" customHeight="1" x14ac:dyDescent="0.25"/>
    <row r="42" spans="5:11" ht="15.6" x14ac:dyDescent="0.25">
      <c r="E42" s="8" t="s">
        <v>108</v>
      </c>
      <c r="H42" s="8" t="s">
        <v>109</v>
      </c>
      <c r="K42" s="8" t="s">
        <v>110</v>
      </c>
    </row>
    <row r="43" spans="5:11" ht="15.6" x14ac:dyDescent="0.25">
      <c r="E43" s="8" t="s">
        <v>1</v>
      </c>
      <c r="H43" s="8" t="s">
        <v>1</v>
      </c>
      <c r="K43" s="8" t="s">
        <v>1</v>
      </c>
    </row>
    <row r="44" spans="5:11" x14ac:dyDescent="0.25">
      <c r="E44" s="4">
        <v>45191</v>
      </c>
      <c r="H44" s="4">
        <v>45254</v>
      </c>
      <c r="K44" s="4">
        <v>45317</v>
      </c>
    </row>
    <row r="51" spans="5:8" ht="15.6" x14ac:dyDescent="0.25">
      <c r="E51" s="73" t="s">
        <v>112</v>
      </c>
      <c r="F51" s="73"/>
      <c r="G51" s="71" t="s">
        <v>111</v>
      </c>
      <c r="H51" s="72"/>
    </row>
    <row r="52" spans="5:8" x14ac:dyDescent="0.25">
      <c r="E52" s="68" t="s">
        <v>113</v>
      </c>
      <c r="F52" s="68"/>
      <c r="G52" s="69">
        <v>44998</v>
      </c>
      <c r="H52" s="70"/>
    </row>
    <row r="53" spans="5:8" x14ac:dyDescent="0.25">
      <c r="E53" s="68" t="s">
        <v>114</v>
      </c>
      <c r="F53" s="68"/>
      <c r="G53" s="69">
        <v>45061</v>
      </c>
      <c r="H53" s="70"/>
    </row>
    <row r="54" spans="5:8" x14ac:dyDescent="0.25">
      <c r="E54" s="68" t="s">
        <v>115</v>
      </c>
      <c r="F54" s="68"/>
      <c r="G54" s="69">
        <v>45120</v>
      </c>
      <c r="H54" s="70"/>
    </row>
    <row r="55" spans="5:8" x14ac:dyDescent="0.25">
      <c r="E55" s="68" t="s">
        <v>116</v>
      </c>
      <c r="F55" s="68"/>
      <c r="G55" s="69">
        <v>45182</v>
      </c>
      <c r="H55" s="70"/>
    </row>
    <row r="56" spans="5:8" x14ac:dyDescent="0.25">
      <c r="E56" s="68" t="s">
        <v>117</v>
      </c>
      <c r="F56" s="68"/>
      <c r="G56" s="69">
        <v>45245</v>
      </c>
      <c r="H56" s="70"/>
    </row>
    <row r="57" spans="5:8" x14ac:dyDescent="0.25">
      <c r="E57" s="68" t="s">
        <v>118</v>
      </c>
      <c r="F57" s="68"/>
      <c r="G57" s="69">
        <v>45307</v>
      </c>
      <c r="H57" s="70"/>
    </row>
  </sheetData>
  <sheetProtection algorithmName="SHA-512" hashValue="Bs201yqMl5FGRCNpXwZDIydQzbXYFBhc0vpAIRLs/mpuFM9+aQqoqgkHohCIkuqSck2A/y8FLJ3UdqbdzIXrTg==" saltValue="XJg1GWs7pshnP1kmYDd7Yw==" spinCount="100000" sheet="1" objects="1" scenarios="1" formatCells="0" formatColumns="0" formatRows="0"/>
  <mergeCells count="22">
    <mergeCell ref="G53:H53"/>
    <mergeCell ref="B2:B6"/>
    <mergeCell ref="D2:K2"/>
    <mergeCell ref="D6:E6"/>
    <mergeCell ref="G6:H6"/>
    <mergeCell ref="J6:K6"/>
    <mergeCell ref="D20:E20"/>
    <mergeCell ref="G20:H20"/>
    <mergeCell ref="J20:K20"/>
    <mergeCell ref="G51:H51"/>
    <mergeCell ref="G52:H52"/>
    <mergeCell ref="E51:F51"/>
    <mergeCell ref="E52:F52"/>
    <mergeCell ref="E53:F53"/>
    <mergeCell ref="E54:F54"/>
    <mergeCell ref="E55:F55"/>
    <mergeCell ref="E57:F57"/>
    <mergeCell ref="G54:H54"/>
    <mergeCell ref="G55:H55"/>
    <mergeCell ref="G56:H56"/>
    <mergeCell ref="G57:H57"/>
    <mergeCell ref="E56:F56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4AB4-ED47-41FE-B373-EAFFC564ED3C}">
  <sheetPr codeName="Hoja8"/>
  <dimension ref="B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2.44140625" style="1" customWidth="1"/>
    <col min="5" max="5" width="27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2.44140625" style="1" customWidth="1"/>
    <col min="11" max="11" width="27.44140625" style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2:14" ht="7.5" customHeight="1" x14ac:dyDescent="0.25"/>
    <row r="2" spans="2:14" ht="15.6" x14ac:dyDescent="0.3">
      <c r="B2" s="62">
        <f>+MENU!G14</f>
        <v>0</v>
      </c>
      <c r="C2" s="11"/>
      <c r="D2" s="64" t="s">
        <v>119</v>
      </c>
      <c r="E2" s="64"/>
      <c r="F2" s="64"/>
      <c r="G2" s="64"/>
      <c r="H2" s="64"/>
      <c r="I2" s="64"/>
      <c r="J2" s="64"/>
      <c r="K2" s="64"/>
    </row>
    <row r="3" spans="2:14" ht="8.4" customHeight="1" x14ac:dyDescent="0.25">
      <c r="B3" s="62"/>
      <c r="C3" s="11"/>
    </row>
    <row r="4" spans="2:14" ht="3.9" customHeight="1" x14ac:dyDescent="0.3">
      <c r="B4" s="62"/>
      <c r="C4" s="11"/>
      <c r="D4" s="2"/>
    </row>
    <row r="5" spans="2:14" ht="6" customHeight="1" x14ac:dyDescent="0.25">
      <c r="B5" s="62"/>
      <c r="C5" s="11"/>
    </row>
    <row r="6" spans="2:14" ht="43.2" customHeight="1" x14ac:dyDescent="0.25">
      <c r="B6" s="62"/>
      <c r="C6" s="11"/>
      <c r="D6" s="60" t="s">
        <v>120</v>
      </c>
      <c r="E6" s="60"/>
      <c r="F6" s="10"/>
      <c r="G6" s="60" t="s">
        <v>121</v>
      </c>
      <c r="H6" s="60"/>
      <c r="I6" s="10"/>
      <c r="J6" s="60" t="s">
        <v>122</v>
      </c>
      <c r="K6" s="60"/>
      <c r="M6" s="13"/>
      <c r="N6" s="13"/>
    </row>
    <row r="7" spans="2:14" ht="6" customHeight="1" x14ac:dyDescent="0.25"/>
    <row r="8" spans="2:14" ht="46.8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25">
      <c r="D9" s="3">
        <v>1</v>
      </c>
      <c r="E9" s="4">
        <v>45055</v>
      </c>
      <c r="G9" s="3">
        <v>1</v>
      </c>
      <c r="H9" s="4">
        <v>45176</v>
      </c>
      <c r="J9" s="3">
        <v>1</v>
      </c>
      <c r="K9" s="4">
        <v>45301</v>
      </c>
      <c r="M9" s="24"/>
      <c r="N9" s="16"/>
    </row>
    <row r="10" spans="2:14" x14ac:dyDescent="0.25">
      <c r="D10" s="3">
        <f>+D9+1</f>
        <v>2</v>
      </c>
      <c r="E10" s="4">
        <f>+E9+1</f>
        <v>45056</v>
      </c>
      <c r="G10" s="3">
        <f>+G9+1</f>
        <v>2</v>
      </c>
      <c r="H10" s="4">
        <f>+H9+1</f>
        <v>45177</v>
      </c>
      <c r="J10" s="3">
        <f>+J9+1</f>
        <v>2</v>
      </c>
      <c r="K10" s="4">
        <f>+K9+1</f>
        <v>45302</v>
      </c>
      <c r="M10" s="15"/>
      <c r="N10" s="16"/>
    </row>
    <row r="11" spans="2:14" x14ac:dyDescent="0.25">
      <c r="D11" s="3">
        <f t="shared" ref="D11:E17" si="0">+D10+1</f>
        <v>3</v>
      </c>
      <c r="E11" s="4">
        <f t="shared" si="0"/>
        <v>45057</v>
      </c>
      <c r="G11" s="3">
        <f t="shared" ref="G11:H17" si="1">+G10+1</f>
        <v>3</v>
      </c>
      <c r="H11" s="4">
        <f>+H10+3</f>
        <v>45180</v>
      </c>
      <c r="J11" s="3">
        <f t="shared" ref="J11:K18" si="2">+J10+1</f>
        <v>3</v>
      </c>
      <c r="K11" s="4">
        <f t="shared" si="2"/>
        <v>45303</v>
      </c>
      <c r="M11" s="15"/>
      <c r="N11" s="16"/>
    </row>
    <row r="12" spans="2:14" x14ac:dyDescent="0.25">
      <c r="D12" s="3">
        <f t="shared" si="0"/>
        <v>4</v>
      </c>
      <c r="E12" s="4">
        <f t="shared" si="0"/>
        <v>45058</v>
      </c>
      <c r="G12" s="3">
        <f t="shared" si="1"/>
        <v>4</v>
      </c>
      <c r="H12" s="4">
        <f>+H11+1</f>
        <v>45181</v>
      </c>
      <c r="J12" s="3">
        <f t="shared" si="2"/>
        <v>4</v>
      </c>
      <c r="K12" s="4">
        <f>+K11+3</f>
        <v>45306</v>
      </c>
      <c r="M12" s="15"/>
      <c r="N12" s="16"/>
    </row>
    <row r="13" spans="2:14" x14ac:dyDescent="0.25">
      <c r="D13" s="3">
        <f t="shared" si="0"/>
        <v>5</v>
      </c>
      <c r="E13" s="4">
        <f>+E12+3</f>
        <v>45061</v>
      </c>
      <c r="G13" s="3">
        <f t="shared" si="1"/>
        <v>5</v>
      </c>
      <c r="H13" s="4">
        <f t="shared" si="1"/>
        <v>45182</v>
      </c>
      <c r="J13" s="3">
        <f t="shared" si="2"/>
        <v>5</v>
      </c>
      <c r="K13" s="4">
        <f t="shared" si="2"/>
        <v>45307</v>
      </c>
      <c r="M13" s="15"/>
      <c r="N13" s="16"/>
    </row>
    <row r="14" spans="2:14" x14ac:dyDescent="0.25">
      <c r="D14" s="3">
        <f t="shared" si="0"/>
        <v>6</v>
      </c>
      <c r="E14" s="4">
        <f t="shared" si="0"/>
        <v>45062</v>
      </c>
      <c r="G14" s="3">
        <f t="shared" si="1"/>
        <v>6</v>
      </c>
      <c r="H14" s="4">
        <f t="shared" si="1"/>
        <v>45183</v>
      </c>
      <c r="J14" s="3">
        <f t="shared" si="2"/>
        <v>6</v>
      </c>
      <c r="K14" s="4">
        <f t="shared" si="2"/>
        <v>45308</v>
      </c>
    </row>
    <row r="15" spans="2:14" x14ac:dyDescent="0.25">
      <c r="D15" s="3">
        <f t="shared" si="0"/>
        <v>7</v>
      </c>
      <c r="E15" s="4">
        <f t="shared" si="0"/>
        <v>45063</v>
      </c>
      <c r="G15" s="3">
        <f t="shared" si="1"/>
        <v>7</v>
      </c>
      <c r="H15" s="4">
        <f t="shared" si="1"/>
        <v>45184</v>
      </c>
      <c r="J15" s="3">
        <f t="shared" si="2"/>
        <v>7</v>
      </c>
      <c r="K15" s="4">
        <f t="shared" si="2"/>
        <v>45309</v>
      </c>
    </row>
    <row r="16" spans="2:14" x14ac:dyDescent="0.25">
      <c r="D16" s="3">
        <f t="shared" si="0"/>
        <v>8</v>
      </c>
      <c r="E16" s="4">
        <f t="shared" si="0"/>
        <v>45064</v>
      </c>
      <c r="G16" s="3">
        <f t="shared" si="1"/>
        <v>8</v>
      </c>
      <c r="H16" s="4">
        <f>+H15+3</f>
        <v>45187</v>
      </c>
      <c r="J16" s="3">
        <f t="shared" si="2"/>
        <v>8</v>
      </c>
      <c r="K16" s="4">
        <f t="shared" si="2"/>
        <v>45310</v>
      </c>
    </row>
    <row r="17" spans="4:11" x14ac:dyDescent="0.25">
      <c r="D17" s="3">
        <f t="shared" si="0"/>
        <v>9</v>
      </c>
      <c r="E17" s="4">
        <f t="shared" si="0"/>
        <v>45065</v>
      </c>
      <c r="G17" s="3">
        <f t="shared" si="1"/>
        <v>9</v>
      </c>
      <c r="H17" s="4">
        <f t="shared" si="1"/>
        <v>45188</v>
      </c>
      <c r="J17" s="3">
        <f t="shared" si="2"/>
        <v>9</v>
      </c>
      <c r="K17" s="4">
        <f>+K16+3</f>
        <v>45313</v>
      </c>
    </row>
    <row r="18" spans="4:11" x14ac:dyDescent="0.25">
      <c r="D18" s="3">
        <f>+D17-9</f>
        <v>0</v>
      </c>
      <c r="E18" s="4">
        <f>+E17+4</f>
        <v>45069</v>
      </c>
      <c r="G18" s="3">
        <f>+G17-9</f>
        <v>0</v>
      </c>
      <c r="H18" s="4">
        <f t="shared" ref="H18" si="3">+H17+1</f>
        <v>45189</v>
      </c>
      <c r="J18" s="3">
        <f>+J17-9</f>
        <v>0</v>
      </c>
      <c r="K18" s="4">
        <f t="shared" si="2"/>
        <v>45314</v>
      </c>
    </row>
  </sheetData>
  <sheetProtection algorithmName="SHA-512" hashValue="AKDrlZIwn2HqwEMv9yvmPmP5ZsUMaYlRFpF6+7Hx9Nhnmxs/G3vdpYsUSEogNrAsqgMm3+caK32xd4kV7+LgAA==" saltValue="zRQVT3YjvxL7u1l0tvsiBA==" spinCount="100000" sheet="1" objects="1" scenarios="1" formatCells="0" formatColumns="0" formatRows="0"/>
  <mergeCells count="5"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DB2-8065-4248-B64B-36401600AF46}">
  <sheetPr codeName="Hoja12"/>
  <dimension ref="B1:K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6.109375" style="1" customWidth="1"/>
    <col min="5" max="5" width="27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2.44140625" style="1" customWidth="1"/>
    <col min="11" max="11" width="27.44140625" style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2:11" ht="7.5" customHeight="1" x14ac:dyDescent="0.25"/>
    <row r="2" spans="2:11" ht="15.6" x14ac:dyDescent="0.3">
      <c r="B2" s="62">
        <f>+MENU!G14</f>
        <v>0</v>
      </c>
      <c r="C2" s="11"/>
      <c r="D2" s="64" t="s">
        <v>217</v>
      </c>
      <c r="E2" s="64"/>
      <c r="F2" s="64"/>
      <c r="G2" s="64"/>
      <c r="H2" s="64"/>
      <c r="I2" s="64"/>
      <c r="J2" s="64"/>
      <c r="K2" s="64"/>
    </row>
    <row r="3" spans="2:11" ht="8.4" customHeight="1" x14ac:dyDescent="0.25">
      <c r="B3" s="62"/>
      <c r="C3" s="11"/>
    </row>
    <row r="4" spans="2:11" ht="3.9" customHeight="1" x14ac:dyDescent="0.3">
      <c r="B4" s="62"/>
      <c r="C4" s="11"/>
      <c r="D4" s="2"/>
    </row>
    <row r="5" spans="2:11" ht="6" customHeight="1" x14ac:dyDescent="0.25">
      <c r="B5" s="62"/>
      <c r="C5" s="11"/>
    </row>
    <row r="7" spans="2:11" ht="46.5" customHeight="1" x14ac:dyDescent="0.25">
      <c r="D7" s="7" t="s">
        <v>218</v>
      </c>
      <c r="E7" s="73" t="s">
        <v>111</v>
      </c>
      <c r="F7" s="73"/>
      <c r="G7" s="14"/>
      <c r="H7" s="14"/>
    </row>
    <row r="8" spans="2:11" x14ac:dyDescent="0.25">
      <c r="D8" s="44" t="s">
        <v>91</v>
      </c>
      <c r="E8" s="68">
        <v>44977</v>
      </c>
      <c r="F8" s="68"/>
      <c r="G8" s="16"/>
      <c r="H8" s="16"/>
    </row>
    <row r="9" spans="2:11" x14ac:dyDescent="0.25">
      <c r="D9" s="44" t="s">
        <v>92</v>
      </c>
      <c r="E9" s="68">
        <f>+E8+1</f>
        <v>44978</v>
      </c>
      <c r="F9" s="68"/>
      <c r="G9" s="16"/>
      <c r="H9" s="16"/>
    </row>
    <row r="10" spans="2:11" x14ac:dyDescent="0.25">
      <c r="D10" s="44" t="s">
        <v>93</v>
      </c>
      <c r="E10" s="68">
        <f t="shared" ref="E10:E12" si="0">+E9+1</f>
        <v>44979</v>
      </c>
      <c r="F10" s="68"/>
      <c r="G10" s="16"/>
      <c r="H10" s="16"/>
    </row>
    <row r="11" spans="2:11" x14ac:dyDescent="0.25">
      <c r="D11" s="44" t="s">
        <v>94</v>
      </c>
      <c r="E11" s="68">
        <f t="shared" si="0"/>
        <v>44980</v>
      </c>
      <c r="F11" s="68"/>
      <c r="G11" s="16"/>
      <c r="H11" s="16"/>
    </row>
    <row r="12" spans="2:11" x14ac:dyDescent="0.25">
      <c r="D12" s="44" t="s">
        <v>95</v>
      </c>
      <c r="E12" s="68">
        <f t="shared" si="0"/>
        <v>44981</v>
      </c>
      <c r="F12" s="68"/>
      <c r="G12" s="16"/>
      <c r="H12" s="16"/>
    </row>
  </sheetData>
  <sheetProtection algorithmName="SHA-512" hashValue="8KEeys3Y4FZQXeYv9vG2D4pJZ/9ldZlPoVGwYJ8J14ppn5XrddC5P8XS8lHwSDc0MqKhqIINdUN05qiCJydvUg==" saltValue="uuR3DY4rEZkX29mO8wJY6g==" spinCount="100000" sheet="1" objects="1" scenarios="1"/>
  <mergeCells count="8">
    <mergeCell ref="B2:B5"/>
    <mergeCell ref="D2:K2"/>
    <mergeCell ref="E10:F10"/>
    <mergeCell ref="E11:F11"/>
    <mergeCell ref="E12:F12"/>
    <mergeCell ref="E7:F7"/>
    <mergeCell ref="E8:F8"/>
    <mergeCell ref="E9:F9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07D5-F542-40E3-88CD-EBFEBD95E562}">
  <sheetPr codeName="Hoja13"/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2.44140625" style="1" customWidth="1"/>
    <col min="5" max="5" width="27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2.44140625" style="1" customWidth="1"/>
    <col min="11" max="11" width="27.44140625" style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2:14" ht="7.5" customHeight="1" x14ac:dyDescent="0.25"/>
    <row r="2" spans="2:14" ht="15.6" x14ac:dyDescent="0.3">
      <c r="B2" s="62">
        <f>+MENU!G14</f>
        <v>0</v>
      </c>
      <c r="C2" s="11"/>
      <c r="D2" s="64" t="s">
        <v>219</v>
      </c>
      <c r="E2" s="64"/>
      <c r="F2" s="64"/>
      <c r="G2" s="64"/>
      <c r="H2" s="64"/>
      <c r="I2" s="64"/>
      <c r="J2" s="64"/>
      <c r="K2" s="64"/>
    </row>
    <row r="3" spans="2:14" ht="8.4" customHeight="1" x14ac:dyDescent="0.25">
      <c r="B3" s="62"/>
      <c r="C3" s="11"/>
    </row>
    <row r="4" spans="2:14" ht="3.9" customHeight="1" x14ac:dyDescent="0.3">
      <c r="B4" s="62"/>
      <c r="C4" s="11"/>
      <c r="D4" s="2"/>
    </row>
    <row r="5" spans="2:14" ht="6" customHeight="1" x14ac:dyDescent="0.25">
      <c r="B5" s="62"/>
      <c r="C5" s="11"/>
    </row>
    <row r="6" spans="2:14" ht="43.2" customHeight="1" x14ac:dyDescent="0.2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25"/>
    <row r="8" spans="2:14" ht="46.8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25">
      <c r="D9" s="3">
        <v>1</v>
      </c>
      <c r="E9" s="4">
        <f>+'IVA Bimestral'!H9</f>
        <v>45055</v>
      </c>
      <c r="G9" s="3">
        <v>1</v>
      </c>
      <c r="H9" s="4">
        <v>45084</v>
      </c>
      <c r="J9" s="3">
        <v>1</v>
      </c>
      <c r="K9" s="4">
        <f>+'IVA Bimestral'!K9</f>
        <v>45114</v>
      </c>
      <c r="M9" s="24"/>
      <c r="N9" s="16"/>
    </row>
    <row r="10" spans="2:14" x14ac:dyDescent="0.25">
      <c r="D10" s="3">
        <f>+D9+1</f>
        <v>2</v>
      </c>
      <c r="E10" s="4">
        <f>+'IVA Bimestral'!H10</f>
        <v>45056</v>
      </c>
      <c r="G10" s="3">
        <f>+G9+1</f>
        <v>2</v>
      </c>
      <c r="H10" s="4">
        <f>+H9+1</f>
        <v>45085</v>
      </c>
      <c r="J10" s="3">
        <f>+J9+1</f>
        <v>2</v>
      </c>
      <c r="K10" s="4">
        <f>+'IVA Bimestral'!K10</f>
        <v>45117</v>
      </c>
      <c r="M10" s="15"/>
      <c r="N10" s="16"/>
    </row>
    <row r="11" spans="2:14" x14ac:dyDescent="0.25">
      <c r="D11" s="3">
        <f t="shared" ref="D11:D17" si="0">+D10+1</f>
        <v>3</v>
      </c>
      <c r="E11" s="4">
        <f>+'IVA Bimestral'!H11</f>
        <v>45057</v>
      </c>
      <c r="G11" s="3">
        <f t="shared" ref="G11:H17" si="1">+G10+1</f>
        <v>3</v>
      </c>
      <c r="H11" s="4">
        <f t="shared" si="1"/>
        <v>45086</v>
      </c>
      <c r="J11" s="3">
        <f t="shared" ref="J11:J17" si="2">+J10+1</f>
        <v>3</v>
      </c>
      <c r="K11" s="4">
        <f>+'IVA Bimestral'!K11</f>
        <v>45118</v>
      </c>
      <c r="M11" s="15"/>
      <c r="N11" s="16"/>
    </row>
    <row r="12" spans="2:14" x14ac:dyDescent="0.25">
      <c r="D12" s="3">
        <f t="shared" si="0"/>
        <v>4</v>
      </c>
      <c r="E12" s="4">
        <f>+'IVA Bimestral'!H12</f>
        <v>45058</v>
      </c>
      <c r="G12" s="3">
        <f t="shared" si="1"/>
        <v>4</v>
      </c>
      <c r="H12" s="4">
        <f>+H11+4</f>
        <v>45090</v>
      </c>
      <c r="J12" s="3">
        <f t="shared" si="2"/>
        <v>4</v>
      </c>
      <c r="K12" s="4">
        <f>+'IVA Bimestral'!K12</f>
        <v>45119</v>
      </c>
      <c r="M12" s="15"/>
      <c r="N12" s="16"/>
    </row>
    <row r="13" spans="2:14" x14ac:dyDescent="0.25">
      <c r="D13" s="3">
        <f t="shared" si="0"/>
        <v>5</v>
      </c>
      <c r="E13" s="4">
        <f>+'IVA Bimestral'!H13</f>
        <v>45061</v>
      </c>
      <c r="G13" s="3">
        <f t="shared" si="1"/>
        <v>5</v>
      </c>
      <c r="H13" s="4">
        <f t="shared" si="1"/>
        <v>45091</v>
      </c>
      <c r="J13" s="3">
        <f t="shared" si="2"/>
        <v>5</v>
      </c>
      <c r="K13" s="4">
        <f>+'IVA Bimestral'!K13</f>
        <v>45120</v>
      </c>
      <c r="M13" s="15"/>
      <c r="N13" s="16"/>
    </row>
    <row r="14" spans="2:14" x14ac:dyDescent="0.25">
      <c r="D14" s="3">
        <f t="shared" si="0"/>
        <v>6</v>
      </c>
      <c r="E14" s="4">
        <f>+'IVA Bimestral'!H14</f>
        <v>45062</v>
      </c>
      <c r="G14" s="3">
        <f t="shared" si="1"/>
        <v>6</v>
      </c>
      <c r="H14" s="4">
        <f>+H13+1</f>
        <v>45092</v>
      </c>
      <c r="J14" s="3">
        <f t="shared" si="2"/>
        <v>6</v>
      </c>
      <c r="K14" s="4">
        <f>+'IVA Bimestral'!K14</f>
        <v>45121</v>
      </c>
    </row>
    <row r="15" spans="2:14" x14ac:dyDescent="0.25">
      <c r="D15" s="3">
        <f t="shared" si="0"/>
        <v>7</v>
      </c>
      <c r="E15" s="4">
        <f>+'IVA Bimestral'!H15</f>
        <v>45063</v>
      </c>
      <c r="G15" s="3">
        <f t="shared" si="1"/>
        <v>7</v>
      </c>
      <c r="H15" s="4">
        <f t="shared" si="1"/>
        <v>45093</v>
      </c>
      <c r="J15" s="3">
        <f t="shared" si="2"/>
        <v>7</v>
      </c>
      <c r="K15" s="4">
        <f>+'IVA Bimestral'!K15</f>
        <v>45124</v>
      </c>
    </row>
    <row r="16" spans="2:14" x14ac:dyDescent="0.25">
      <c r="D16" s="3">
        <f t="shared" si="0"/>
        <v>8</v>
      </c>
      <c r="E16" s="4">
        <f>+'IVA Bimestral'!H16</f>
        <v>45064</v>
      </c>
      <c r="G16" s="3">
        <f t="shared" si="1"/>
        <v>8</v>
      </c>
      <c r="H16" s="4">
        <f>+H15+4</f>
        <v>45097</v>
      </c>
      <c r="J16" s="3">
        <f t="shared" si="2"/>
        <v>8</v>
      </c>
      <c r="K16" s="4">
        <f>+'IVA Bimestral'!K16</f>
        <v>45125</v>
      </c>
    </row>
    <row r="17" spans="4:11" x14ac:dyDescent="0.25">
      <c r="D17" s="3">
        <f t="shared" si="0"/>
        <v>9</v>
      </c>
      <c r="E17" s="4">
        <f>+'IVA Bimestral'!H17</f>
        <v>45065</v>
      </c>
      <c r="G17" s="3">
        <f t="shared" si="1"/>
        <v>9</v>
      </c>
      <c r="H17" s="4">
        <f t="shared" si="1"/>
        <v>45098</v>
      </c>
      <c r="J17" s="3">
        <f t="shared" si="2"/>
        <v>9</v>
      </c>
      <c r="K17" s="4">
        <f>+'IVA Bimestral'!K17</f>
        <v>45126</v>
      </c>
    </row>
    <row r="18" spans="4:11" x14ac:dyDescent="0.25">
      <c r="D18" s="3">
        <f>+D17-9</f>
        <v>0</v>
      </c>
      <c r="E18" s="4">
        <f>+'IVA Bimestral'!H18</f>
        <v>45069</v>
      </c>
      <c r="G18" s="3">
        <f>+G17-9</f>
        <v>0</v>
      </c>
      <c r="H18" s="4">
        <f t="shared" ref="H18" si="3">+H17+1</f>
        <v>45099</v>
      </c>
      <c r="J18" s="3">
        <f>+J17-9</f>
        <v>0</v>
      </c>
      <c r="K18" s="4">
        <f>+'IVA Bimestral'!K18</f>
        <v>45128</v>
      </c>
    </row>
    <row r="20" spans="4:11" ht="43.5" customHeight="1" x14ac:dyDescent="0.2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25"/>
    <row r="22" spans="4:11" ht="46.5" customHeight="1" x14ac:dyDescent="0.2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2" customHeight="1" x14ac:dyDescent="0.25">
      <c r="D23" s="3">
        <v>1</v>
      </c>
      <c r="E23" s="4">
        <f>+'IVA Bimestral'!E23</f>
        <v>45176</v>
      </c>
      <c r="G23" s="3">
        <v>1</v>
      </c>
      <c r="H23" s="4">
        <f>+'IVA Bimestral'!H23</f>
        <v>45238</v>
      </c>
      <c r="J23" s="3">
        <v>1</v>
      </c>
      <c r="K23" s="4">
        <f>+'IVA Bimestral'!K23</f>
        <v>45301</v>
      </c>
    </row>
    <row r="24" spans="4:11" ht="16.2" customHeight="1" x14ac:dyDescent="0.25">
      <c r="D24" s="3">
        <f>+D23+1</f>
        <v>2</v>
      </c>
      <c r="E24" s="4">
        <f>+'IVA Bimestral'!E24</f>
        <v>45177</v>
      </c>
      <c r="G24" s="3">
        <f>+G23+1</f>
        <v>2</v>
      </c>
      <c r="H24" s="4">
        <f>+'IVA Bimestral'!H24</f>
        <v>45239</v>
      </c>
      <c r="J24" s="3">
        <f>+J23+1</f>
        <v>2</v>
      </c>
      <c r="K24" s="4">
        <f>+'IVA Bimestral'!K24</f>
        <v>45302</v>
      </c>
    </row>
    <row r="25" spans="4:11" ht="16.2" customHeight="1" x14ac:dyDescent="0.25">
      <c r="D25" s="3">
        <f t="shared" ref="D25:D31" si="4">+D24+1</f>
        <v>3</v>
      </c>
      <c r="E25" s="4">
        <f>+'IVA Bimestral'!E25</f>
        <v>45180</v>
      </c>
      <c r="G25" s="3">
        <f t="shared" ref="G25:G31" si="5">+G24+1</f>
        <v>3</v>
      </c>
      <c r="H25" s="4">
        <f>+'IVA Bimestral'!H25</f>
        <v>45240</v>
      </c>
      <c r="J25" s="3">
        <f t="shared" ref="J25:J31" si="6">+J24+1</f>
        <v>3</v>
      </c>
      <c r="K25" s="4">
        <f>+'IVA Bimestral'!K25</f>
        <v>45303</v>
      </c>
    </row>
    <row r="26" spans="4:11" ht="16.2" customHeight="1" x14ac:dyDescent="0.25">
      <c r="D26" s="3">
        <f t="shared" si="4"/>
        <v>4</v>
      </c>
      <c r="E26" s="4">
        <f>+'IVA Bimestral'!E26</f>
        <v>45181</v>
      </c>
      <c r="G26" s="3">
        <f t="shared" si="5"/>
        <v>4</v>
      </c>
      <c r="H26" s="4">
        <f>+'IVA Bimestral'!H26</f>
        <v>45244</v>
      </c>
      <c r="J26" s="3">
        <f t="shared" si="6"/>
        <v>4</v>
      </c>
      <c r="K26" s="4">
        <f>+'IVA Bimestral'!K26</f>
        <v>45306</v>
      </c>
    </row>
    <row r="27" spans="4:11" ht="16.2" customHeight="1" x14ac:dyDescent="0.25">
      <c r="D27" s="3">
        <f t="shared" si="4"/>
        <v>5</v>
      </c>
      <c r="E27" s="4">
        <f>+'IVA Bimestral'!E27</f>
        <v>45182</v>
      </c>
      <c r="G27" s="3">
        <f t="shared" si="5"/>
        <v>5</v>
      </c>
      <c r="H27" s="4">
        <f>+'IVA Bimestral'!H27</f>
        <v>45245</v>
      </c>
      <c r="J27" s="3">
        <f t="shared" si="6"/>
        <v>5</v>
      </c>
      <c r="K27" s="4">
        <f>+'IVA Bimestral'!K27</f>
        <v>45307</v>
      </c>
    </row>
    <row r="28" spans="4:11" ht="16.2" customHeight="1" x14ac:dyDescent="0.25">
      <c r="D28" s="3">
        <f t="shared" si="4"/>
        <v>6</v>
      </c>
      <c r="E28" s="4">
        <f>+'IVA Bimestral'!E28</f>
        <v>45183</v>
      </c>
      <c r="G28" s="3">
        <f t="shared" si="5"/>
        <v>6</v>
      </c>
      <c r="H28" s="4">
        <f>+'IVA Bimestral'!H28</f>
        <v>45246</v>
      </c>
      <c r="J28" s="3">
        <f t="shared" si="6"/>
        <v>6</v>
      </c>
      <c r="K28" s="4">
        <f>+'IVA Bimestral'!K28</f>
        <v>45308</v>
      </c>
    </row>
    <row r="29" spans="4:11" ht="16.2" customHeight="1" x14ac:dyDescent="0.25">
      <c r="D29" s="3">
        <f t="shared" si="4"/>
        <v>7</v>
      </c>
      <c r="E29" s="4">
        <f>+'IVA Bimestral'!E29</f>
        <v>45184</v>
      </c>
      <c r="G29" s="3">
        <f t="shared" si="5"/>
        <v>7</v>
      </c>
      <c r="H29" s="4">
        <f>+'IVA Bimestral'!H29</f>
        <v>45247</v>
      </c>
      <c r="J29" s="3">
        <f t="shared" si="6"/>
        <v>7</v>
      </c>
      <c r="K29" s="4">
        <f>+'IVA Bimestral'!K29</f>
        <v>45309</v>
      </c>
    </row>
    <row r="30" spans="4:11" ht="16.2" customHeight="1" x14ac:dyDescent="0.25">
      <c r="D30" s="3">
        <f t="shared" si="4"/>
        <v>8</v>
      </c>
      <c r="E30" s="4">
        <f>+'IVA Bimestral'!E30</f>
        <v>45187</v>
      </c>
      <c r="G30" s="3">
        <f t="shared" si="5"/>
        <v>8</v>
      </c>
      <c r="H30" s="4">
        <f>+'IVA Bimestral'!H30</f>
        <v>45250</v>
      </c>
      <c r="J30" s="3">
        <f t="shared" si="6"/>
        <v>8</v>
      </c>
      <c r="K30" s="4">
        <f>+'IVA Bimestral'!K30</f>
        <v>45310</v>
      </c>
    </row>
    <row r="31" spans="4:11" x14ac:dyDescent="0.25">
      <c r="D31" s="3">
        <f t="shared" si="4"/>
        <v>9</v>
      </c>
      <c r="E31" s="4">
        <f>+'IVA Bimestral'!E31</f>
        <v>45188</v>
      </c>
      <c r="G31" s="3">
        <f t="shared" si="5"/>
        <v>9</v>
      </c>
      <c r="H31" s="4">
        <f>+'IVA Bimestral'!H31</f>
        <v>45251</v>
      </c>
      <c r="J31" s="3">
        <f t="shared" si="6"/>
        <v>9</v>
      </c>
      <c r="K31" s="4">
        <f>+'IVA Bimestral'!K31</f>
        <v>45313</v>
      </c>
    </row>
    <row r="32" spans="4:11" x14ac:dyDescent="0.25">
      <c r="D32" s="3">
        <f>+D31-9</f>
        <v>0</v>
      </c>
      <c r="E32" s="4">
        <f>+'IVA Bimestral'!E32</f>
        <v>45189</v>
      </c>
      <c r="G32" s="3">
        <f>+G31-9</f>
        <v>0</v>
      </c>
      <c r="H32" s="4">
        <f>+'IVA Bimestral'!H32</f>
        <v>45252</v>
      </c>
      <c r="J32" s="3">
        <f>+J31-9</f>
        <v>0</v>
      </c>
      <c r="K32" s="4">
        <f>+'IVA Bimestral'!K32</f>
        <v>45314</v>
      </c>
    </row>
  </sheetData>
  <sheetProtection algorithmName="SHA-512" hashValue="Jj0UbCeIZIHX0A7ztlzGh8l+KXc528uiLg3yXW13FyBuk9EjiIKpsCdMVRn7w+yp3U7C8bgZo97Pd73Po1Di5Q==" saltValue="IrntQdvUSzNfLoRH3HZ6og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D449-18CC-4B4A-9FAA-9E5B6DBDC972}">
  <sheetPr codeName="Hoja9"/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2.44140625" style="1" customWidth="1"/>
    <col min="5" max="5" width="27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2.44140625" style="1" customWidth="1"/>
    <col min="11" max="11" width="27.44140625" style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2:14" ht="7.5" customHeight="1" x14ac:dyDescent="0.25"/>
    <row r="2" spans="2:14" ht="15.6" x14ac:dyDescent="0.3">
      <c r="B2" s="62">
        <f>+MENU!G14</f>
        <v>0</v>
      </c>
      <c r="C2" s="11"/>
      <c r="D2" s="64" t="s">
        <v>123</v>
      </c>
      <c r="E2" s="64"/>
      <c r="F2" s="64"/>
      <c r="G2" s="64"/>
      <c r="H2" s="64"/>
      <c r="I2" s="64"/>
      <c r="J2" s="64"/>
      <c r="K2" s="64"/>
    </row>
    <row r="3" spans="2:14" ht="8.4" customHeight="1" x14ac:dyDescent="0.25">
      <c r="B3" s="62"/>
      <c r="C3" s="11"/>
    </row>
    <row r="4" spans="2:14" ht="3.9" customHeight="1" x14ac:dyDescent="0.3">
      <c r="B4" s="62"/>
      <c r="C4" s="11"/>
      <c r="D4" s="2"/>
    </row>
    <row r="5" spans="2:14" ht="6" customHeight="1" x14ac:dyDescent="0.25">
      <c r="B5" s="62"/>
      <c r="C5" s="11"/>
    </row>
    <row r="6" spans="2:14" ht="43.2" customHeight="1" x14ac:dyDescent="0.25">
      <c r="B6" s="62"/>
      <c r="C6" s="11"/>
      <c r="D6" s="60" t="s">
        <v>99</v>
      </c>
      <c r="E6" s="60"/>
      <c r="F6" s="10"/>
      <c r="G6" s="60" t="s">
        <v>100</v>
      </c>
      <c r="H6" s="60"/>
      <c r="I6" s="10"/>
      <c r="J6" s="60" t="s">
        <v>101</v>
      </c>
      <c r="K6" s="60"/>
      <c r="M6" s="13"/>
      <c r="N6" s="13"/>
    </row>
    <row r="7" spans="2:14" ht="6" customHeight="1" x14ac:dyDescent="0.25"/>
    <row r="8" spans="2:14" ht="46.8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13"/>
      <c r="N8" s="14"/>
    </row>
    <row r="9" spans="2:14" x14ac:dyDescent="0.25">
      <c r="D9" s="3">
        <v>1</v>
      </c>
      <c r="E9" s="4">
        <f>+'IVA Bimestral'!E9</f>
        <v>44992</v>
      </c>
      <c r="G9" s="3">
        <v>1</v>
      </c>
      <c r="H9" s="4">
        <f>+'IVA Bimestral'!H9</f>
        <v>45055</v>
      </c>
      <c r="J9" s="3">
        <v>1</v>
      </c>
      <c r="K9" s="4">
        <f>+'IVA Bimestral'!K9</f>
        <v>45114</v>
      </c>
      <c r="M9" s="24"/>
      <c r="N9" s="16"/>
    </row>
    <row r="10" spans="2:14" x14ac:dyDescent="0.25">
      <c r="D10" s="3">
        <f>+D9+1</f>
        <v>2</v>
      </c>
      <c r="E10" s="4">
        <f>+'IVA Bimestral'!E10</f>
        <v>44993</v>
      </c>
      <c r="G10" s="3">
        <f>+G9+1</f>
        <v>2</v>
      </c>
      <c r="H10" s="4">
        <f>+'IVA Bimestral'!H10</f>
        <v>45056</v>
      </c>
      <c r="J10" s="3">
        <f>+J9+1</f>
        <v>2</v>
      </c>
      <c r="K10" s="4">
        <f>+'IVA Bimestral'!K10</f>
        <v>45117</v>
      </c>
      <c r="M10" s="15"/>
      <c r="N10" s="16"/>
    </row>
    <row r="11" spans="2:14" x14ac:dyDescent="0.25">
      <c r="D11" s="3">
        <f t="shared" ref="D11:D17" si="0">+D10+1</f>
        <v>3</v>
      </c>
      <c r="E11" s="4">
        <f>+'IVA Bimestral'!E11</f>
        <v>44994</v>
      </c>
      <c r="G11" s="3">
        <f t="shared" ref="G11:G17" si="1">+G10+1</f>
        <v>3</v>
      </c>
      <c r="H11" s="4">
        <f>+'IVA Bimestral'!H11</f>
        <v>45057</v>
      </c>
      <c r="J11" s="3">
        <f t="shared" ref="J11:J17" si="2">+J10+1</f>
        <v>3</v>
      </c>
      <c r="K11" s="4">
        <f>+'IVA Bimestral'!K11</f>
        <v>45118</v>
      </c>
      <c r="M11" s="15"/>
      <c r="N11" s="16"/>
    </row>
    <row r="12" spans="2:14" x14ac:dyDescent="0.25">
      <c r="D12" s="3">
        <f t="shared" si="0"/>
        <v>4</v>
      </c>
      <c r="E12" s="4">
        <f>+'IVA Bimestral'!E12</f>
        <v>44995</v>
      </c>
      <c r="G12" s="3">
        <f t="shared" si="1"/>
        <v>4</v>
      </c>
      <c r="H12" s="4">
        <f>+'IVA Bimestral'!H12</f>
        <v>45058</v>
      </c>
      <c r="J12" s="3">
        <f t="shared" si="2"/>
        <v>4</v>
      </c>
      <c r="K12" s="4">
        <f>+'IVA Bimestral'!K12</f>
        <v>45119</v>
      </c>
      <c r="M12" s="15"/>
      <c r="N12" s="16"/>
    </row>
    <row r="13" spans="2:14" x14ac:dyDescent="0.25">
      <c r="D13" s="3">
        <f t="shared" si="0"/>
        <v>5</v>
      </c>
      <c r="E13" s="4">
        <f>+'IVA Bimestral'!E13</f>
        <v>44998</v>
      </c>
      <c r="G13" s="3">
        <f t="shared" si="1"/>
        <v>5</v>
      </c>
      <c r="H13" s="4">
        <f>+'IVA Bimestral'!H13</f>
        <v>45061</v>
      </c>
      <c r="J13" s="3">
        <f t="shared" si="2"/>
        <v>5</v>
      </c>
      <c r="K13" s="4">
        <f>+'IVA Bimestral'!K13</f>
        <v>45120</v>
      </c>
      <c r="M13" s="15"/>
      <c r="N13" s="16"/>
    </row>
    <row r="14" spans="2:14" x14ac:dyDescent="0.25">
      <c r="D14" s="3">
        <f t="shared" si="0"/>
        <v>6</v>
      </c>
      <c r="E14" s="4">
        <f>+'IVA Bimestral'!E14</f>
        <v>44999</v>
      </c>
      <c r="G14" s="3">
        <f t="shared" si="1"/>
        <v>6</v>
      </c>
      <c r="H14" s="4">
        <f>+'IVA Bimestral'!H14</f>
        <v>45062</v>
      </c>
      <c r="J14" s="3">
        <f t="shared" si="2"/>
        <v>6</v>
      </c>
      <c r="K14" s="4">
        <f>+'IVA Bimestral'!K14</f>
        <v>45121</v>
      </c>
    </row>
    <row r="15" spans="2:14" x14ac:dyDescent="0.25">
      <c r="D15" s="3">
        <f t="shared" si="0"/>
        <v>7</v>
      </c>
      <c r="E15" s="4">
        <f>+'IVA Bimestral'!E15</f>
        <v>45000</v>
      </c>
      <c r="G15" s="3">
        <f t="shared" si="1"/>
        <v>7</v>
      </c>
      <c r="H15" s="4">
        <f>+'IVA Bimestral'!H15</f>
        <v>45063</v>
      </c>
      <c r="J15" s="3">
        <f t="shared" si="2"/>
        <v>7</v>
      </c>
      <c r="K15" s="4">
        <f>+'IVA Bimestral'!K15</f>
        <v>45124</v>
      </c>
    </row>
    <row r="16" spans="2:14" x14ac:dyDescent="0.25">
      <c r="D16" s="3">
        <f t="shared" si="0"/>
        <v>8</v>
      </c>
      <c r="E16" s="4">
        <f>+'IVA Bimestral'!E16</f>
        <v>45001</v>
      </c>
      <c r="G16" s="3">
        <f t="shared" si="1"/>
        <v>8</v>
      </c>
      <c r="H16" s="4">
        <f>+'IVA Bimestral'!H16</f>
        <v>45064</v>
      </c>
      <c r="J16" s="3">
        <f t="shared" si="2"/>
        <v>8</v>
      </c>
      <c r="K16" s="4">
        <f>+'IVA Bimestral'!K16</f>
        <v>45125</v>
      </c>
    </row>
    <row r="17" spans="4:11" x14ac:dyDescent="0.25">
      <c r="D17" s="3">
        <f t="shared" si="0"/>
        <v>9</v>
      </c>
      <c r="E17" s="4">
        <f>+'IVA Bimestral'!E17</f>
        <v>45002</v>
      </c>
      <c r="G17" s="3">
        <f t="shared" si="1"/>
        <v>9</v>
      </c>
      <c r="H17" s="4">
        <f>+'IVA Bimestral'!H17</f>
        <v>45065</v>
      </c>
      <c r="J17" s="3">
        <f t="shared" si="2"/>
        <v>9</v>
      </c>
      <c r="K17" s="4">
        <f>+'IVA Bimestral'!K17</f>
        <v>45126</v>
      </c>
    </row>
    <row r="18" spans="4:11" x14ac:dyDescent="0.25">
      <c r="D18" s="3">
        <f>+D17-9</f>
        <v>0</v>
      </c>
      <c r="E18" s="4">
        <f>+'IVA Bimestral'!E18</f>
        <v>45006</v>
      </c>
      <c r="G18" s="3">
        <f>+G17-9</f>
        <v>0</v>
      </c>
      <c r="H18" s="4">
        <f>+'IVA Bimestral'!H18</f>
        <v>45069</v>
      </c>
      <c r="J18" s="3">
        <f>+J17-9</f>
        <v>0</v>
      </c>
      <c r="K18" s="4">
        <f>+'IVA Bimestral'!K18</f>
        <v>45128</v>
      </c>
    </row>
    <row r="20" spans="4:11" ht="43.5" customHeight="1" x14ac:dyDescent="0.25">
      <c r="D20" s="60" t="s">
        <v>102</v>
      </c>
      <c r="E20" s="60"/>
      <c r="F20" s="10"/>
      <c r="G20" s="60" t="s">
        <v>103</v>
      </c>
      <c r="H20" s="60"/>
      <c r="I20" s="10"/>
      <c r="J20" s="60" t="s">
        <v>104</v>
      </c>
      <c r="K20" s="60"/>
    </row>
    <row r="21" spans="4:11" ht="4.6500000000000004" customHeight="1" x14ac:dyDescent="0.25"/>
    <row r="22" spans="4:11" ht="46.5" customHeight="1" x14ac:dyDescent="0.25">
      <c r="D22" s="7" t="s">
        <v>2</v>
      </c>
      <c r="E22" s="8" t="s">
        <v>111</v>
      </c>
      <c r="G22" s="7" t="s">
        <v>2</v>
      </c>
      <c r="H22" s="8" t="s">
        <v>111</v>
      </c>
      <c r="J22" s="7" t="s">
        <v>2</v>
      </c>
      <c r="K22" s="8" t="s">
        <v>111</v>
      </c>
    </row>
    <row r="23" spans="4:11" ht="16.2" customHeight="1" x14ac:dyDescent="0.25">
      <c r="D23" s="3">
        <v>1</v>
      </c>
      <c r="E23" s="4">
        <f>+'IVA Bimestral'!E23</f>
        <v>45176</v>
      </c>
      <c r="G23" s="3">
        <v>1</v>
      </c>
      <c r="H23" s="4">
        <f>+'IVA Bimestral'!H23</f>
        <v>45238</v>
      </c>
      <c r="J23" s="3">
        <v>1</v>
      </c>
      <c r="K23" s="4">
        <f>+'IVA Bimestral'!K23</f>
        <v>45301</v>
      </c>
    </row>
    <row r="24" spans="4:11" ht="16.2" customHeight="1" x14ac:dyDescent="0.25">
      <c r="D24" s="3">
        <f>+D23+1</f>
        <v>2</v>
      </c>
      <c r="E24" s="4">
        <f>+'IVA Bimestral'!E24</f>
        <v>45177</v>
      </c>
      <c r="G24" s="3">
        <f>+G23+1</f>
        <v>2</v>
      </c>
      <c r="H24" s="4">
        <f>+'IVA Bimestral'!H24</f>
        <v>45239</v>
      </c>
      <c r="J24" s="3">
        <f>+J23+1</f>
        <v>2</v>
      </c>
      <c r="K24" s="4">
        <f>+'IVA Bimestral'!K24</f>
        <v>45302</v>
      </c>
    </row>
    <row r="25" spans="4:11" ht="16.2" customHeight="1" x14ac:dyDescent="0.25">
      <c r="D25" s="3">
        <f t="shared" ref="D25:D31" si="3">+D24+1</f>
        <v>3</v>
      </c>
      <c r="E25" s="4">
        <f>+'IVA Bimestral'!E25</f>
        <v>45180</v>
      </c>
      <c r="G25" s="3">
        <f t="shared" ref="G25:G31" si="4">+G24+1</f>
        <v>3</v>
      </c>
      <c r="H25" s="4">
        <f>+'IVA Bimestral'!H25</f>
        <v>45240</v>
      </c>
      <c r="J25" s="3">
        <f t="shared" ref="J25:J31" si="5">+J24+1</f>
        <v>3</v>
      </c>
      <c r="K25" s="4">
        <f>+'IVA Bimestral'!K25</f>
        <v>45303</v>
      </c>
    </row>
    <row r="26" spans="4:11" ht="16.2" customHeight="1" x14ac:dyDescent="0.25">
      <c r="D26" s="3">
        <f t="shared" si="3"/>
        <v>4</v>
      </c>
      <c r="E26" s="4">
        <f>+'IVA Bimestral'!E26</f>
        <v>45181</v>
      </c>
      <c r="G26" s="3">
        <f t="shared" si="4"/>
        <v>4</v>
      </c>
      <c r="H26" s="4">
        <f>+'IVA Bimestral'!H26</f>
        <v>45244</v>
      </c>
      <c r="J26" s="3">
        <f t="shared" si="5"/>
        <v>4</v>
      </c>
      <c r="K26" s="4">
        <f>+'IVA Bimestral'!K26</f>
        <v>45306</v>
      </c>
    </row>
    <row r="27" spans="4:11" ht="16.2" customHeight="1" x14ac:dyDescent="0.25">
      <c r="D27" s="3">
        <f t="shared" si="3"/>
        <v>5</v>
      </c>
      <c r="E27" s="4">
        <f>+'IVA Bimestral'!E27</f>
        <v>45182</v>
      </c>
      <c r="G27" s="3">
        <f t="shared" si="4"/>
        <v>5</v>
      </c>
      <c r="H27" s="4">
        <f>+'IVA Bimestral'!H27</f>
        <v>45245</v>
      </c>
      <c r="J27" s="3">
        <f t="shared" si="5"/>
        <v>5</v>
      </c>
      <c r="K27" s="4">
        <f>+'IVA Bimestral'!K27</f>
        <v>45307</v>
      </c>
    </row>
    <row r="28" spans="4:11" ht="16.2" customHeight="1" x14ac:dyDescent="0.25">
      <c r="D28" s="3">
        <f t="shared" si="3"/>
        <v>6</v>
      </c>
      <c r="E28" s="4">
        <f>+'IVA Bimestral'!E28</f>
        <v>45183</v>
      </c>
      <c r="G28" s="3">
        <f t="shared" si="4"/>
        <v>6</v>
      </c>
      <c r="H28" s="4">
        <f>+'IVA Bimestral'!H28</f>
        <v>45246</v>
      </c>
      <c r="J28" s="3">
        <f t="shared" si="5"/>
        <v>6</v>
      </c>
      <c r="K28" s="4">
        <f>+'IVA Bimestral'!K28</f>
        <v>45308</v>
      </c>
    </row>
    <row r="29" spans="4:11" ht="16.2" customHeight="1" x14ac:dyDescent="0.25">
      <c r="D29" s="3">
        <f t="shared" si="3"/>
        <v>7</v>
      </c>
      <c r="E29" s="4">
        <f>+'IVA Bimestral'!E29</f>
        <v>45184</v>
      </c>
      <c r="G29" s="3">
        <f t="shared" si="4"/>
        <v>7</v>
      </c>
      <c r="H29" s="4">
        <f>+'IVA Bimestral'!H29</f>
        <v>45247</v>
      </c>
      <c r="J29" s="3">
        <f t="shared" si="5"/>
        <v>7</v>
      </c>
      <c r="K29" s="4">
        <f>+'IVA Bimestral'!K29</f>
        <v>45309</v>
      </c>
    </row>
    <row r="30" spans="4:11" ht="16.2" customHeight="1" x14ac:dyDescent="0.25">
      <c r="D30" s="3">
        <f t="shared" si="3"/>
        <v>8</v>
      </c>
      <c r="E30" s="4">
        <f>+'IVA Bimestral'!E30</f>
        <v>45187</v>
      </c>
      <c r="G30" s="3">
        <f t="shared" si="4"/>
        <v>8</v>
      </c>
      <c r="H30" s="4">
        <f>+'IVA Bimestral'!H30</f>
        <v>45250</v>
      </c>
      <c r="J30" s="3">
        <f t="shared" si="5"/>
        <v>8</v>
      </c>
      <c r="K30" s="4">
        <f>+'IVA Bimestral'!K30</f>
        <v>45310</v>
      </c>
    </row>
    <row r="31" spans="4:11" x14ac:dyDescent="0.25">
      <c r="D31" s="3">
        <f t="shared" si="3"/>
        <v>9</v>
      </c>
      <c r="E31" s="4">
        <f>+'IVA Bimestral'!E31</f>
        <v>45188</v>
      </c>
      <c r="G31" s="3">
        <f t="shared" si="4"/>
        <v>9</v>
      </c>
      <c r="H31" s="4">
        <f>+'IVA Bimestral'!H31</f>
        <v>45251</v>
      </c>
      <c r="J31" s="3">
        <f t="shared" si="5"/>
        <v>9</v>
      </c>
      <c r="K31" s="4">
        <f>+'IVA Bimestral'!K31</f>
        <v>45313</v>
      </c>
    </row>
    <row r="32" spans="4:11" x14ac:dyDescent="0.25">
      <c r="D32" s="3">
        <f>+D31-9</f>
        <v>0</v>
      </c>
      <c r="E32" s="4">
        <f>+'IVA Bimestral'!E32</f>
        <v>45189</v>
      </c>
      <c r="G32" s="3">
        <f>+G31-9</f>
        <v>0</v>
      </c>
      <c r="H32" s="4">
        <f>+'IVA Bimestral'!H32</f>
        <v>45252</v>
      </c>
      <c r="J32" s="3">
        <f>+J31-9</f>
        <v>0</v>
      </c>
      <c r="K32" s="4">
        <f>+'IVA Bimestral'!K32</f>
        <v>45314</v>
      </c>
    </row>
  </sheetData>
  <sheetProtection algorithmName="SHA-512" hashValue="8fEXOn/d1zTrsp56w+7c5ZVK9COsV+G5rlv6R/3b7zuRqWQE7GUNjXZy3queAxM7WKLSiRgH4eoRmgR2SQWAsg==" saltValue="BxsDGa9d/+DOcwwiTFtJvw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1787-7B68-49A6-876F-804BBD2EFBDF}">
  <sheetPr codeName="Hoja14"/>
  <dimension ref="B1:K25"/>
  <sheetViews>
    <sheetView workbookViewId="0">
      <pane xSplit="3" ySplit="7" topLeftCell="D11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27.44140625" style="1" customWidth="1"/>
    <col min="5" max="5" width="31.8867187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138</v>
      </c>
      <c r="E2" s="12"/>
      <c r="F2" s="12"/>
      <c r="G2" s="12"/>
      <c r="H2" s="12"/>
      <c r="I2" s="36"/>
      <c r="J2" s="36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</row>
    <row r="5" spans="2:11" ht="6" customHeight="1" x14ac:dyDescent="0.25">
      <c r="B5" s="62"/>
      <c r="C5" s="11"/>
    </row>
    <row r="6" spans="2:11" ht="6" customHeight="1" x14ac:dyDescent="0.25">
      <c r="B6" s="62"/>
    </row>
    <row r="7" spans="2:11" ht="15.6" x14ac:dyDescent="0.25">
      <c r="B7" s="62"/>
      <c r="D7" s="7" t="s">
        <v>112</v>
      </c>
      <c r="E7" s="8" t="s">
        <v>111</v>
      </c>
      <c r="G7" s="13"/>
      <c r="H7" s="14"/>
      <c r="J7" s="13"/>
      <c r="K7" s="14"/>
    </row>
    <row r="8" spans="2:11" x14ac:dyDescent="0.25">
      <c r="D8" s="3" t="s">
        <v>139</v>
      </c>
      <c r="E8" s="4">
        <v>44967</v>
      </c>
      <c r="G8" s="15"/>
      <c r="H8" s="16"/>
      <c r="J8" s="15"/>
      <c r="K8" s="16"/>
    </row>
    <row r="9" spans="2:11" x14ac:dyDescent="0.25">
      <c r="D9" s="3" t="s">
        <v>140</v>
      </c>
      <c r="E9" s="4">
        <v>44995</v>
      </c>
      <c r="G9" s="15"/>
      <c r="H9" s="16"/>
      <c r="J9" s="15"/>
      <c r="K9" s="16"/>
    </row>
    <row r="10" spans="2:11" x14ac:dyDescent="0.25">
      <c r="D10" s="3" t="s">
        <v>141</v>
      </c>
      <c r="E10" s="4">
        <v>45037</v>
      </c>
      <c r="G10" s="15"/>
      <c r="H10" s="16"/>
      <c r="J10" s="15"/>
      <c r="K10" s="16"/>
    </row>
    <row r="11" spans="2:11" x14ac:dyDescent="0.25">
      <c r="D11" s="3" t="s">
        <v>142</v>
      </c>
      <c r="E11" s="4">
        <v>45058</v>
      </c>
      <c r="G11" s="15"/>
      <c r="H11" s="16"/>
      <c r="J11" s="15"/>
      <c r="K11" s="16"/>
    </row>
    <row r="12" spans="2:11" x14ac:dyDescent="0.25">
      <c r="D12" s="3" t="s">
        <v>143</v>
      </c>
      <c r="E12" s="4">
        <v>45093</v>
      </c>
      <c r="G12" s="15"/>
      <c r="H12" s="16"/>
      <c r="J12" s="15"/>
      <c r="K12" s="16"/>
    </row>
    <row r="13" spans="2:11" x14ac:dyDescent="0.25">
      <c r="D13" s="3" t="s">
        <v>144</v>
      </c>
      <c r="E13" s="4">
        <v>45121</v>
      </c>
      <c r="G13" s="15"/>
      <c r="H13" s="16"/>
      <c r="J13" s="15"/>
      <c r="K13" s="16"/>
    </row>
    <row r="14" spans="2:11" x14ac:dyDescent="0.25">
      <c r="D14" s="3" t="s">
        <v>145</v>
      </c>
      <c r="E14" s="4">
        <v>45149</v>
      </c>
      <c r="G14" s="15"/>
      <c r="H14" s="16"/>
      <c r="J14" s="15"/>
      <c r="K14" s="16"/>
    </row>
    <row r="15" spans="2:11" x14ac:dyDescent="0.25">
      <c r="D15" s="3" t="s">
        <v>146</v>
      </c>
      <c r="E15" s="4">
        <v>45184</v>
      </c>
      <c r="G15" s="15"/>
      <c r="H15" s="16"/>
      <c r="J15" s="15"/>
      <c r="K15" s="16"/>
    </row>
    <row r="16" spans="2:11" x14ac:dyDescent="0.25">
      <c r="D16" s="3" t="s">
        <v>147</v>
      </c>
      <c r="E16" s="4">
        <v>45212</v>
      </c>
      <c r="G16" s="15"/>
      <c r="H16" s="16"/>
      <c r="J16" s="15"/>
      <c r="K16" s="16"/>
    </row>
    <row r="17" spans="4:11" x14ac:dyDescent="0.25">
      <c r="D17" s="3" t="s">
        <v>148</v>
      </c>
      <c r="E17" s="4">
        <v>45247</v>
      </c>
      <c r="G17" s="15"/>
      <c r="H17" s="16"/>
      <c r="J17" s="15"/>
      <c r="K17" s="16"/>
    </row>
    <row r="18" spans="4:11" x14ac:dyDescent="0.25">
      <c r="D18" s="3" t="s">
        <v>149</v>
      </c>
      <c r="E18" s="4">
        <v>45275</v>
      </c>
    </row>
    <row r="19" spans="4:11" ht="15.6" customHeight="1" x14ac:dyDescent="0.25">
      <c r="D19" s="3" t="s">
        <v>150</v>
      </c>
      <c r="E19" s="4">
        <v>45303</v>
      </c>
      <c r="F19" s="18"/>
      <c r="G19" s="18"/>
      <c r="H19" s="18"/>
      <c r="I19" s="18"/>
      <c r="J19" s="18"/>
      <c r="K19" s="18"/>
    </row>
    <row r="20" spans="4:11" ht="30.6" customHeight="1" x14ac:dyDescent="0.25">
      <c r="D20" s="18"/>
      <c r="E20" s="18"/>
      <c r="F20" s="18"/>
      <c r="G20" s="18"/>
      <c r="H20" s="18"/>
      <c r="I20" s="18"/>
      <c r="J20" s="18"/>
      <c r="K20" s="18"/>
    </row>
    <row r="21" spans="4:11" x14ac:dyDescent="0.25">
      <c r="D21" s="18"/>
      <c r="E21" s="18"/>
      <c r="F21" s="18"/>
      <c r="G21" s="18"/>
      <c r="H21" s="18"/>
      <c r="I21" s="18"/>
      <c r="J21" s="18"/>
      <c r="K21" s="18"/>
    </row>
    <row r="22" spans="4:11" ht="7.2" customHeight="1" x14ac:dyDescent="0.25">
      <c r="D22" s="18"/>
      <c r="E22" s="18"/>
      <c r="F22" s="18"/>
      <c r="G22" s="18"/>
      <c r="H22" s="18"/>
      <c r="I22" s="18"/>
      <c r="J22" s="18"/>
      <c r="K22" s="18"/>
    </row>
    <row r="23" spans="4:11" ht="27" customHeight="1" x14ac:dyDescent="0.25">
      <c r="D23" s="17"/>
      <c r="E23" s="19"/>
      <c r="F23" s="19"/>
      <c r="G23" s="19"/>
      <c r="H23" s="19"/>
      <c r="I23" s="19"/>
      <c r="J23" s="19"/>
      <c r="K23" s="19"/>
    </row>
    <row r="24" spans="4:11" ht="53.1" customHeight="1" x14ac:dyDescent="0.25">
      <c r="D24" s="19"/>
      <c r="E24" s="19"/>
      <c r="F24" s="19"/>
      <c r="G24" s="19"/>
      <c r="H24" s="19"/>
      <c r="I24" s="19"/>
      <c r="J24" s="19"/>
      <c r="K24" s="19"/>
    </row>
    <row r="25" spans="4:11" ht="48" customHeight="1" x14ac:dyDescent="0.25">
      <c r="D25" s="19"/>
      <c r="E25" s="19"/>
      <c r="F25" s="19"/>
      <c r="G25" s="19"/>
      <c r="H25" s="19"/>
      <c r="I25" s="19"/>
      <c r="J25" s="19"/>
      <c r="K25" s="19"/>
    </row>
  </sheetData>
  <sheetProtection algorithmName="SHA-512" hashValue="EvffLBmTKjjwLYfk+LR/O/3dUhIahNEO+tyLCTvRbQKyqyHSWTyBJpRV8HfdYmxMDMdU3k3AeXVVAasfw/xE3g==" saltValue="zVXfUsShCph5pRqkaLdcWQ==" spinCount="100000"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A4AE-5820-4930-9AF5-F0136CA734F8}">
  <sheetPr codeName="Hoja15"/>
  <dimension ref="B1:K18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27.44140625" style="1" customWidth="1"/>
    <col min="5" max="5" width="31.8867187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151</v>
      </c>
      <c r="E2" s="12"/>
      <c r="F2" s="12"/>
      <c r="G2" s="12"/>
      <c r="H2" s="12"/>
      <c r="I2" s="36"/>
      <c r="J2" s="36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</row>
    <row r="5" spans="2:11" ht="6" customHeight="1" x14ac:dyDescent="0.25">
      <c r="B5" s="62"/>
      <c r="C5" s="11"/>
    </row>
    <row r="6" spans="2:11" ht="6" customHeight="1" x14ac:dyDescent="0.25">
      <c r="B6" s="62"/>
    </row>
    <row r="7" spans="2:11" ht="15.6" x14ac:dyDescent="0.25">
      <c r="B7" s="62"/>
      <c r="D7" s="7" t="s">
        <v>112</v>
      </c>
      <c r="E7" s="8" t="s">
        <v>111</v>
      </c>
      <c r="G7" s="13"/>
      <c r="H7" s="14"/>
      <c r="J7" s="13"/>
      <c r="K7" s="14"/>
    </row>
    <row r="8" spans="2:11" x14ac:dyDescent="0.25">
      <c r="D8" s="4" t="s">
        <v>113</v>
      </c>
      <c r="E8" s="4">
        <v>44995</v>
      </c>
      <c r="G8" s="15"/>
      <c r="H8" s="16"/>
      <c r="J8" s="15"/>
      <c r="K8" s="16"/>
    </row>
    <row r="9" spans="2:11" x14ac:dyDescent="0.25">
      <c r="D9" s="4" t="s">
        <v>114</v>
      </c>
      <c r="E9" s="4">
        <v>45058</v>
      </c>
      <c r="G9" s="15"/>
      <c r="H9" s="16"/>
      <c r="J9" s="15"/>
      <c r="K9" s="16"/>
    </row>
    <row r="10" spans="2:11" x14ac:dyDescent="0.25">
      <c r="D10" s="4" t="s">
        <v>115</v>
      </c>
      <c r="E10" s="4">
        <v>45121</v>
      </c>
      <c r="G10" s="15"/>
      <c r="H10" s="16"/>
      <c r="J10" s="15"/>
      <c r="K10" s="16"/>
    </row>
    <row r="11" spans="2:11" x14ac:dyDescent="0.25">
      <c r="D11" s="4" t="s">
        <v>116</v>
      </c>
      <c r="E11" s="4">
        <v>45184</v>
      </c>
      <c r="G11" s="15"/>
      <c r="H11" s="16"/>
      <c r="J11" s="15"/>
      <c r="K11" s="16"/>
    </row>
    <row r="12" spans="2:11" x14ac:dyDescent="0.25">
      <c r="D12" s="4" t="s">
        <v>117</v>
      </c>
      <c r="E12" s="4">
        <v>45247</v>
      </c>
      <c r="G12" s="15"/>
      <c r="H12" s="16"/>
      <c r="J12" s="15"/>
      <c r="K12" s="16"/>
    </row>
    <row r="13" spans="2:11" x14ac:dyDescent="0.25">
      <c r="D13" s="4" t="s">
        <v>118</v>
      </c>
      <c r="E13" s="4">
        <v>45303</v>
      </c>
      <c r="G13" s="15"/>
      <c r="H13" s="16"/>
      <c r="J13" s="15"/>
      <c r="K13" s="16"/>
    </row>
    <row r="14" spans="2:11" x14ac:dyDescent="0.25">
      <c r="D14" s="18"/>
      <c r="E14" s="18"/>
      <c r="F14" s="18"/>
      <c r="G14" s="18"/>
      <c r="H14" s="18"/>
      <c r="I14" s="18"/>
      <c r="J14" s="18"/>
      <c r="K14" s="18"/>
    </row>
    <row r="15" spans="2:11" ht="7.2" customHeight="1" x14ac:dyDescent="0.25">
      <c r="D15" s="18"/>
      <c r="E15" s="18"/>
      <c r="F15" s="18"/>
      <c r="G15" s="18"/>
      <c r="H15" s="18"/>
      <c r="I15" s="18"/>
      <c r="J15" s="18"/>
      <c r="K15" s="18"/>
    </row>
    <row r="16" spans="2:11" ht="27" customHeight="1" x14ac:dyDescent="0.25">
      <c r="D16" s="17"/>
      <c r="E16" s="19"/>
      <c r="F16" s="19"/>
      <c r="G16" s="19"/>
      <c r="H16" s="19"/>
      <c r="I16" s="19"/>
      <c r="J16" s="19"/>
      <c r="K16" s="19"/>
    </row>
    <row r="17" spans="4:11" ht="53.1" customHeight="1" x14ac:dyDescent="0.25">
      <c r="D17" s="19"/>
      <c r="E17" s="19"/>
      <c r="F17" s="19"/>
      <c r="G17" s="19"/>
      <c r="H17" s="19"/>
      <c r="I17" s="19"/>
      <c r="J17" s="19"/>
      <c r="K17" s="19"/>
    </row>
    <row r="18" spans="4:11" ht="48" customHeight="1" x14ac:dyDescent="0.25">
      <c r="D18" s="19"/>
      <c r="E18" s="19"/>
      <c r="F18" s="19"/>
      <c r="G18" s="19"/>
      <c r="H18" s="19"/>
      <c r="I18" s="19"/>
      <c r="J18" s="19"/>
      <c r="K18" s="19"/>
    </row>
  </sheetData>
  <sheetProtection algorithmName="SHA-512" hashValue="DaKk79ssWiI2baKVxTH/qrlnV2RtTJwOFzlXSIxgS0xQWnaKXewJ793UTdQXA/M/SeelPoYOYK6gQZv9n921rQ==" saltValue="VfwSEFvzOLzomQmNoCKM/A==" spinCount="100000" sheet="1" objects="1" scenarios="1"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6E44-6E0D-459E-BA46-00952B7CFA60}">
  <sheetPr codeName="Hoja16"/>
  <dimension ref="B1:K59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88671875" style="1" customWidth="1"/>
    <col min="5" max="5" width="28.109375" style="1" customWidth="1"/>
    <col min="6" max="6" width="28.44140625" style="1" customWidth="1"/>
    <col min="7" max="7" width="27.66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152</v>
      </c>
      <c r="E2" s="12"/>
      <c r="F2" s="12"/>
      <c r="G2" s="12"/>
      <c r="H2" s="36"/>
      <c r="I2" s="36"/>
      <c r="J2" s="36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</row>
    <row r="5" spans="2:11" ht="6" customHeight="1" x14ac:dyDescent="0.25">
      <c r="B5" s="62"/>
      <c r="C5" s="11"/>
    </row>
    <row r="6" spans="2:11" ht="6" customHeight="1" x14ac:dyDescent="0.25">
      <c r="B6" s="62"/>
    </row>
    <row r="7" spans="2:11" ht="15.6" x14ac:dyDescent="0.25">
      <c r="B7" s="62"/>
      <c r="D7" s="7" t="s">
        <v>153</v>
      </c>
      <c r="E7" s="8" t="s">
        <v>154</v>
      </c>
      <c r="F7" s="8" t="s">
        <v>155</v>
      </c>
      <c r="G7" s="8" t="s">
        <v>156</v>
      </c>
      <c r="H7" s="14"/>
      <c r="J7" s="13"/>
      <c r="K7" s="14"/>
    </row>
    <row r="8" spans="2:11" ht="16.5" customHeight="1" x14ac:dyDescent="0.25">
      <c r="D8" s="37">
        <v>1</v>
      </c>
      <c r="E8" s="4">
        <v>44933</v>
      </c>
      <c r="F8" s="4">
        <v>44939</v>
      </c>
      <c r="G8" s="4">
        <f t="shared" ref="G8:G9" si="0">+F8+4</f>
        <v>44943</v>
      </c>
      <c r="H8" s="16"/>
      <c r="J8" s="15"/>
      <c r="K8" s="16"/>
    </row>
    <row r="9" spans="2:11" ht="16.5" customHeight="1" x14ac:dyDescent="0.25">
      <c r="D9" s="37" t="s">
        <v>157</v>
      </c>
      <c r="E9" s="4">
        <v>44940</v>
      </c>
      <c r="F9" s="4">
        <f>+E9+6</f>
        <v>44946</v>
      </c>
      <c r="G9" s="4">
        <f t="shared" si="0"/>
        <v>44950</v>
      </c>
      <c r="H9" s="16"/>
      <c r="J9" s="15"/>
      <c r="K9" s="16"/>
    </row>
    <row r="10" spans="2:11" ht="16.5" customHeight="1" x14ac:dyDescent="0.25">
      <c r="D10" s="37" t="s">
        <v>158</v>
      </c>
      <c r="E10" s="4">
        <v>44947</v>
      </c>
      <c r="F10" s="4">
        <f>+E10+6</f>
        <v>44953</v>
      </c>
      <c r="G10" s="4">
        <f>+F10+4</f>
        <v>44957</v>
      </c>
      <c r="H10" s="16"/>
      <c r="J10" s="15"/>
      <c r="K10" s="16"/>
    </row>
    <row r="11" spans="2:11" ht="16.5" customHeight="1" x14ac:dyDescent="0.25">
      <c r="D11" s="37" t="s">
        <v>159</v>
      </c>
      <c r="E11" s="4">
        <v>44954</v>
      </c>
      <c r="F11" s="4">
        <f t="shared" ref="F11:F59" si="1">+E11+6</f>
        <v>44960</v>
      </c>
      <c r="G11" s="4">
        <f t="shared" ref="G11:G56" si="2">+F11+4</f>
        <v>44964</v>
      </c>
      <c r="H11" s="16"/>
      <c r="J11" s="15"/>
      <c r="K11" s="16"/>
    </row>
    <row r="12" spans="2:11" ht="16.5" customHeight="1" x14ac:dyDescent="0.25">
      <c r="D12" s="37" t="s">
        <v>160</v>
      </c>
      <c r="E12" s="4">
        <v>44961</v>
      </c>
      <c r="F12" s="4">
        <f t="shared" si="1"/>
        <v>44967</v>
      </c>
      <c r="G12" s="4">
        <f t="shared" si="2"/>
        <v>44971</v>
      </c>
      <c r="H12" s="16"/>
      <c r="J12" s="15"/>
      <c r="K12" s="16"/>
    </row>
    <row r="13" spans="2:11" ht="16.5" customHeight="1" x14ac:dyDescent="0.25">
      <c r="D13" s="37" t="s">
        <v>161</v>
      </c>
      <c r="E13" s="4">
        <v>44968</v>
      </c>
      <c r="F13" s="4">
        <f t="shared" si="1"/>
        <v>44974</v>
      </c>
      <c r="G13" s="4">
        <f t="shared" si="2"/>
        <v>44978</v>
      </c>
      <c r="H13" s="16"/>
      <c r="J13" s="15"/>
      <c r="K13" s="16"/>
    </row>
    <row r="14" spans="2:11" ht="16.5" customHeight="1" x14ac:dyDescent="0.25">
      <c r="D14" s="37" t="s">
        <v>162</v>
      </c>
      <c r="E14" s="4">
        <v>44975</v>
      </c>
      <c r="F14" s="4">
        <f t="shared" si="1"/>
        <v>44981</v>
      </c>
      <c r="G14" s="4">
        <f t="shared" si="2"/>
        <v>44985</v>
      </c>
      <c r="H14" s="18"/>
      <c r="I14" s="18"/>
      <c r="J14" s="18"/>
      <c r="K14" s="18"/>
    </row>
    <row r="15" spans="2:11" ht="16.5" customHeight="1" x14ac:dyDescent="0.25">
      <c r="D15" s="37" t="s">
        <v>163</v>
      </c>
      <c r="E15" s="4">
        <v>44982</v>
      </c>
      <c r="F15" s="4">
        <f t="shared" si="1"/>
        <v>44988</v>
      </c>
      <c r="G15" s="4">
        <f t="shared" si="2"/>
        <v>44992</v>
      </c>
      <c r="H15" s="18"/>
      <c r="I15" s="18"/>
      <c r="J15" s="18"/>
      <c r="K15" s="18"/>
    </row>
    <row r="16" spans="2:11" ht="16.5" customHeight="1" x14ac:dyDescent="0.25">
      <c r="D16" s="37" t="s">
        <v>164</v>
      </c>
      <c r="E16" s="4">
        <v>44989</v>
      </c>
      <c r="F16" s="4">
        <f t="shared" si="1"/>
        <v>44995</v>
      </c>
      <c r="G16" s="4">
        <f t="shared" si="2"/>
        <v>44999</v>
      </c>
      <c r="H16" s="19"/>
      <c r="I16" s="19"/>
      <c r="J16" s="19"/>
      <c r="K16" s="19"/>
    </row>
    <row r="17" spans="4:11" ht="16.5" customHeight="1" x14ac:dyDescent="0.25">
      <c r="D17" s="37" t="s">
        <v>165</v>
      </c>
      <c r="E17" s="4">
        <v>44996</v>
      </c>
      <c r="F17" s="4">
        <f t="shared" si="1"/>
        <v>45002</v>
      </c>
      <c r="G17" s="4">
        <f>+F17+5</f>
        <v>45007</v>
      </c>
      <c r="H17" s="19"/>
      <c r="I17" s="19"/>
      <c r="J17" s="19"/>
      <c r="K17" s="19"/>
    </row>
    <row r="18" spans="4:11" ht="16.5" customHeight="1" x14ac:dyDescent="0.25">
      <c r="D18" s="37" t="s">
        <v>166</v>
      </c>
      <c r="E18" s="4">
        <v>45003</v>
      </c>
      <c r="F18" s="4">
        <f t="shared" si="1"/>
        <v>45009</v>
      </c>
      <c r="G18" s="4">
        <f>+F18+4</f>
        <v>45013</v>
      </c>
      <c r="H18" s="19"/>
      <c r="I18" s="19"/>
      <c r="J18" s="19"/>
      <c r="K18" s="19"/>
    </row>
    <row r="19" spans="4:11" ht="16.5" customHeight="1" x14ac:dyDescent="0.25">
      <c r="D19" s="37" t="s">
        <v>167</v>
      </c>
      <c r="E19" s="4">
        <v>45010</v>
      </c>
      <c r="F19" s="4">
        <f t="shared" si="1"/>
        <v>45016</v>
      </c>
      <c r="G19" s="4">
        <f t="shared" si="2"/>
        <v>45020</v>
      </c>
    </row>
    <row r="20" spans="4:11" ht="16.5" customHeight="1" x14ac:dyDescent="0.25">
      <c r="D20" s="37" t="s">
        <v>168</v>
      </c>
      <c r="E20" s="4">
        <v>45017</v>
      </c>
      <c r="F20" s="4">
        <f t="shared" si="1"/>
        <v>45023</v>
      </c>
      <c r="G20" s="4">
        <f t="shared" si="2"/>
        <v>45027</v>
      </c>
    </row>
    <row r="21" spans="4:11" ht="16.5" customHeight="1" x14ac:dyDescent="0.25">
      <c r="D21" s="37" t="s">
        <v>169</v>
      </c>
      <c r="E21" s="4">
        <v>45024</v>
      </c>
      <c r="F21" s="4">
        <f t="shared" si="1"/>
        <v>45030</v>
      </c>
      <c r="G21" s="4">
        <f t="shared" si="2"/>
        <v>45034</v>
      </c>
    </row>
    <row r="22" spans="4:11" ht="16.5" customHeight="1" x14ac:dyDescent="0.25">
      <c r="D22" s="37" t="s">
        <v>170</v>
      </c>
      <c r="E22" s="4">
        <v>45031</v>
      </c>
      <c r="F22" s="4">
        <f>+E22+6</f>
        <v>45037</v>
      </c>
      <c r="G22" s="4">
        <f t="shared" si="2"/>
        <v>45041</v>
      </c>
    </row>
    <row r="23" spans="4:11" ht="16.5" customHeight="1" x14ac:dyDescent="0.25">
      <c r="D23" s="37" t="s">
        <v>171</v>
      </c>
      <c r="E23" s="4">
        <v>45038</v>
      </c>
      <c r="F23" s="4">
        <f t="shared" si="1"/>
        <v>45044</v>
      </c>
      <c r="G23" s="4">
        <f>+F23+5</f>
        <v>45049</v>
      </c>
    </row>
    <row r="24" spans="4:11" ht="16.5" customHeight="1" x14ac:dyDescent="0.25">
      <c r="D24" s="37" t="s">
        <v>172</v>
      </c>
      <c r="E24" s="4">
        <v>45045</v>
      </c>
      <c r="F24" s="4">
        <f t="shared" si="1"/>
        <v>45051</v>
      </c>
      <c r="G24" s="4">
        <f t="shared" si="2"/>
        <v>45055</v>
      </c>
    </row>
    <row r="25" spans="4:11" ht="16.5" customHeight="1" x14ac:dyDescent="0.25">
      <c r="D25" s="37" t="s">
        <v>173</v>
      </c>
      <c r="E25" s="4">
        <v>45052</v>
      </c>
      <c r="F25" s="4">
        <f t="shared" si="1"/>
        <v>45058</v>
      </c>
      <c r="G25" s="4">
        <f t="shared" si="2"/>
        <v>45062</v>
      </c>
    </row>
    <row r="26" spans="4:11" ht="16.5" customHeight="1" x14ac:dyDescent="0.25">
      <c r="D26" s="37" t="s">
        <v>174</v>
      </c>
      <c r="E26" s="4">
        <v>45059</v>
      </c>
      <c r="F26" s="4">
        <f t="shared" si="1"/>
        <v>45065</v>
      </c>
      <c r="G26" s="4">
        <f>+F26+5</f>
        <v>45070</v>
      </c>
    </row>
    <row r="27" spans="4:11" ht="16.5" customHeight="1" x14ac:dyDescent="0.25">
      <c r="D27" s="37" t="s">
        <v>175</v>
      </c>
      <c r="E27" s="4">
        <v>45066</v>
      </c>
      <c r="F27" s="4">
        <f t="shared" si="1"/>
        <v>45072</v>
      </c>
      <c r="G27" s="4">
        <f t="shared" si="2"/>
        <v>45076</v>
      </c>
    </row>
    <row r="28" spans="4:11" ht="16.5" customHeight="1" x14ac:dyDescent="0.25">
      <c r="D28" s="37" t="s">
        <v>176</v>
      </c>
      <c r="E28" s="4">
        <v>45073</v>
      </c>
      <c r="F28" s="4">
        <f t="shared" si="1"/>
        <v>45079</v>
      </c>
      <c r="G28" s="4">
        <f>+F28+4</f>
        <v>45083</v>
      </c>
    </row>
    <row r="29" spans="4:11" ht="16.5" customHeight="1" x14ac:dyDescent="0.25">
      <c r="D29" s="37" t="s">
        <v>177</v>
      </c>
      <c r="E29" s="4">
        <v>45080</v>
      </c>
      <c r="F29" s="4">
        <f t="shared" si="1"/>
        <v>45086</v>
      </c>
      <c r="G29" s="4">
        <f>+F29+5</f>
        <v>45091</v>
      </c>
    </row>
    <row r="30" spans="4:11" ht="16.5" customHeight="1" x14ac:dyDescent="0.25">
      <c r="D30" s="37" t="s">
        <v>178</v>
      </c>
      <c r="E30" s="4">
        <v>45087</v>
      </c>
      <c r="F30" s="4">
        <f t="shared" si="1"/>
        <v>45093</v>
      </c>
      <c r="G30" s="4">
        <f>+F30+5</f>
        <v>45098</v>
      </c>
    </row>
    <row r="31" spans="4:11" ht="16.5" customHeight="1" x14ac:dyDescent="0.25">
      <c r="D31" s="37" t="s">
        <v>179</v>
      </c>
      <c r="E31" s="4">
        <v>45094</v>
      </c>
      <c r="F31" s="4">
        <f t="shared" si="1"/>
        <v>45100</v>
      </c>
      <c r="G31" s="4">
        <f>+F31+4</f>
        <v>45104</v>
      </c>
    </row>
    <row r="32" spans="4:11" ht="16.5" customHeight="1" x14ac:dyDescent="0.25">
      <c r="D32" s="37" t="s">
        <v>180</v>
      </c>
      <c r="E32" s="4">
        <v>45101</v>
      </c>
      <c r="F32" s="4">
        <f t="shared" si="1"/>
        <v>45107</v>
      </c>
      <c r="G32" s="4">
        <f>+F32+5</f>
        <v>45112</v>
      </c>
    </row>
    <row r="33" spans="4:7" ht="16.5" customHeight="1" x14ac:dyDescent="0.25">
      <c r="D33" s="37" t="s">
        <v>181</v>
      </c>
      <c r="E33" s="4">
        <v>45108</v>
      </c>
      <c r="F33" s="4">
        <f t="shared" si="1"/>
        <v>45114</v>
      </c>
      <c r="G33" s="4">
        <f>+F33+4</f>
        <v>45118</v>
      </c>
    </row>
    <row r="34" spans="4:7" ht="16.5" customHeight="1" x14ac:dyDescent="0.25">
      <c r="D34" s="37" t="s">
        <v>182</v>
      </c>
      <c r="E34" s="4">
        <v>45115</v>
      </c>
      <c r="F34" s="4">
        <f t="shared" si="1"/>
        <v>45121</v>
      </c>
      <c r="G34" s="4">
        <f t="shared" si="2"/>
        <v>45125</v>
      </c>
    </row>
    <row r="35" spans="4:7" ht="16.5" customHeight="1" x14ac:dyDescent="0.25">
      <c r="D35" s="37" t="s">
        <v>183</v>
      </c>
      <c r="E35" s="4">
        <v>45122</v>
      </c>
      <c r="F35" s="4">
        <f t="shared" si="1"/>
        <v>45128</v>
      </c>
      <c r="G35" s="4">
        <f t="shared" si="2"/>
        <v>45132</v>
      </c>
    </row>
    <row r="36" spans="4:7" ht="16.5" customHeight="1" x14ac:dyDescent="0.25">
      <c r="D36" s="37" t="s">
        <v>184</v>
      </c>
      <c r="E36" s="4">
        <v>45129</v>
      </c>
      <c r="F36" s="4">
        <f t="shared" si="1"/>
        <v>45135</v>
      </c>
      <c r="G36" s="4">
        <f t="shared" si="2"/>
        <v>45139</v>
      </c>
    </row>
    <row r="37" spans="4:7" ht="16.5" customHeight="1" x14ac:dyDescent="0.25">
      <c r="D37" s="37" t="s">
        <v>185</v>
      </c>
      <c r="E37" s="4">
        <v>45136</v>
      </c>
      <c r="F37" s="4">
        <f t="shared" si="1"/>
        <v>45142</v>
      </c>
      <c r="G37" s="4">
        <f>+F37+5</f>
        <v>45147</v>
      </c>
    </row>
    <row r="38" spans="4:7" ht="16.5" customHeight="1" x14ac:dyDescent="0.25">
      <c r="D38" s="37" t="s">
        <v>186</v>
      </c>
      <c r="E38" s="4">
        <v>45143</v>
      </c>
      <c r="F38" s="4">
        <f t="shared" si="1"/>
        <v>45149</v>
      </c>
      <c r="G38" s="4">
        <f t="shared" si="2"/>
        <v>45153</v>
      </c>
    </row>
    <row r="39" spans="4:7" ht="16.5" customHeight="1" x14ac:dyDescent="0.25">
      <c r="D39" s="37" t="s">
        <v>187</v>
      </c>
      <c r="E39" s="4">
        <v>45150</v>
      </c>
      <c r="F39" s="4">
        <f t="shared" si="1"/>
        <v>45156</v>
      </c>
      <c r="G39" s="4">
        <f>+F39+5</f>
        <v>45161</v>
      </c>
    </row>
    <row r="40" spans="4:7" ht="16.5" customHeight="1" x14ac:dyDescent="0.25">
      <c r="D40" s="37" t="s">
        <v>188</v>
      </c>
      <c r="E40" s="4">
        <v>45157</v>
      </c>
      <c r="F40" s="4">
        <f t="shared" si="1"/>
        <v>45163</v>
      </c>
      <c r="G40" s="4">
        <f t="shared" si="2"/>
        <v>45167</v>
      </c>
    </row>
    <row r="41" spans="4:7" ht="16.5" customHeight="1" x14ac:dyDescent="0.25">
      <c r="D41" s="37" t="s">
        <v>189</v>
      </c>
      <c r="E41" s="4">
        <v>45164</v>
      </c>
      <c r="F41" s="4">
        <f t="shared" si="1"/>
        <v>45170</v>
      </c>
      <c r="G41" s="4">
        <f t="shared" si="2"/>
        <v>45174</v>
      </c>
    </row>
    <row r="42" spans="4:7" ht="16.5" customHeight="1" x14ac:dyDescent="0.25">
      <c r="D42" s="37" t="s">
        <v>190</v>
      </c>
      <c r="E42" s="4">
        <v>45171</v>
      </c>
      <c r="F42" s="4">
        <f t="shared" si="1"/>
        <v>45177</v>
      </c>
      <c r="G42" s="4">
        <f t="shared" si="2"/>
        <v>45181</v>
      </c>
    </row>
    <row r="43" spans="4:7" ht="16.5" customHeight="1" x14ac:dyDescent="0.25">
      <c r="D43" s="37" t="s">
        <v>191</v>
      </c>
      <c r="E43" s="4">
        <v>45178</v>
      </c>
      <c r="F43" s="4">
        <f t="shared" si="1"/>
        <v>45184</v>
      </c>
      <c r="G43" s="4">
        <f t="shared" si="2"/>
        <v>45188</v>
      </c>
    </row>
    <row r="44" spans="4:7" ht="16.5" customHeight="1" x14ac:dyDescent="0.25">
      <c r="D44" s="37" t="s">
        <v>192</v>
      </c>
      <c r="E44" s="4">
        <v>45185</v>
      </c>
      <c r="F44" s="4">
        <f t="shared" si="1"/>
        <v>45191</v>
      </c>
      <c r="G44" s="4">
        <f t="shared" si="2"/>
        <v>45195</v>
      </c>
    </row>
    <row r="45" spans="4:7" ht="16.5" customHeight="1" x14ac:dyDescent="0.25">
      <c r="D45" s="37" t="s">
        <v>193</v>
      </c>
      <c r="E45" s="4">
        <v>45192</v>
      </c>
      <c r="F45" s="4">
        <f t="shared" si="1"/>
        <v>45198</v>
      </c>
      <c r="G45" s="4">
        <f t="shared" si="2"/>
        <v>45202</v>
      </c>
    </row>
    <row r="46" spans="4:7" ht="16.5" customHeight="1" x14ac:dyDescent="0.25">
      <c r="D46" s="37" t="s">
        <v>194</v>
      </c>
      <c r="E46" s="4">
        <v>45199</v>
      </c>
      <c r="F46" s="4">
        <f t="shared" si="1"/>
        <v>45205</v>
      </c>
      <c r="G46" s="4">
        <f t="shared" si="2"/>
        <v>45209</v>
      </c>
    </row>
    <row r="47" spans="4:7" ht="16.5" customHeight="1" x14ac:dyDescent="0.25">
      <c r="D47" s="37" t="s">
        <v>195</v>
      </c>
      <c r="E47" s="4">
        <v>45206</v>
      </c>
      <c r="F47" s="4">
        <f t="shared" si="1"/>
        <v>45212</v>
      </c>
      <c r="G47" s="4">
        <f>+F47+5</f>
        <v>45217</v>
      </c>
    </row>
    <row r="48" spans="4:7" ht="16.5" customHeight="1" x14ac:dyDescent="0.25">
      <c r="D48" s="37" t="s">
        <v>196</v>
      </c>
      <c r="E48" s="4">
        <v>45213</v>
      </c>
      <c r="F48" s="4">
        <f t="shared" si="1"/>
        <v>45219</v>
      </c>
      <c r="G48" s="4">
        <f>+F48+4</f>
        <v>45223</v>
      </c>
    </row>
    <row r="49" spans="4:7" ht="16.5" customHeight="1" x14ac:dyDescent="0.25">
      <c r="D49" s="37" t="s">
        <v>197</v>
      </c>
      <c r="E49" s="4">
        <v>45220</v>
      </c>
      <c r="F49" s="4">
        <f t="shared" si="1"/>
        <v>45226</v>
      </c>
      <c r="G49" s="4">
        <f t="shared" si="2"/>
        <v>45230</v>
      </c>
    </row>
    <row r="50" spans="4:7" ht="16.5" customHeight="1" x14ac:dyDescent="0.25">
      <c r="D50" s="37" t="s">
        <v>198</v>
      </c>
      <c r="E50" s="4">
        <v>45227</v>
      </c>
      <c r="F50" s="4">
        <f t="shared" si="1"/>
        <v>45233</v>
      </c>
      <c r="G50" s="4">
        <f>+F50+5</f>
        <v>45238</v>
      </c>
    </row>
    <row r="51" spans="4:7" ht="16.5" customHeight="1" x14ac:dyDescent="0.25">
      <c r="D51" s="37" t="s">
        <v>199</v>
      </c>
      <c r="E51" s="4">
        <v>45234</v>
      </c>
      <c r="F51" s="4">
        <f t="shared" si="1"/>
        <v>45240</v>
      </c>
      <c r="G51" s="4">
        <f>+F51+5</f>
        <v>45245</v>
      </c>
    </row>
    <row r="52" spans="4:7" ht="16.5" customHeight="1" x14ac:dyDescent="0.25">
      <c r="D52" s="37" t="s">
        <v>200</v>
      </c>
      <c r="E52" s="4">
        <v>45241</v>
      </c>
      <c r="F52" s="4">
        <f t="shared" si="1"/>
        <v>45247</v>
      </c>
      <c r="G52" s="4">
        <f>+F52+4</f>
        <v>45251</v>
      </c>
    </row>
    <row r="53" spans="4:7" ht="16.5" customHeight="1" x14ac:dyDescent="0.25">
      <c r="D53" s="37" t="s">
        <v>201</v>
      </c>
      <c r="E53" s="4">
        <v>45248</v>
      </c>
      <c r="F53" s="4">
        <f t="shared" si="1"/>
        <v>45254</v>
      </c>
      <c r="G53" s="4">
        <f t="shared" si="2"/>
        <v>45258</v>
      </c>
    </row>
    <row r="54" spans="4:7" ht="16.5" customHeight="1" x14ac:dyDescent="0.25">
      <c r="D54" s="37" t="s">
        <v>202</v>
      </c>
      <c r="E54" s="4">
        <v>45255</v>
      </c>
      <c r="F54" s="4">
        <f t="shared" si="1"/>
        <v>45261</v>
      </c>
      <c r="G54" s="4">
        <f t="shared" si="2"/>
        <v>45265</v>
      </c>
    </row>
    <row r="55" spans="4:7" ht="16.5" customHeight="1" x14ac:dyDescent="0.25">
      <c r="D55" s="37" t="s">
        <v>203</v>
      </c>
      <c r="E55" s="4">
        <v>45262</v>
      </c>
      <c r="F55" s="4">
        <f t="shared" si="1"/>
        <v>45268</v>
      </c>
      <c r="G55" s="4">
        <f t="shared" si="2"/>
        <v>45272</v>
      </c>
    </row>
    <row r="56" spans="4:7" ht="16.5" customHeight="1" x14ac:dyDescent="0.25">
      <c r="D56" s="37" t="s">
        <v>204</v>
      </c>
      <c r="E56" s="4">
        <v>45269</v>
      </c>
      <c r="F56" s="4">
        <f t="shared" si="1"/>
        <v>45275</v>
      </c>
      <c r="G56" s="4">
        <f t="shared" si="2"/>
        <v>45279</v>
      </c>
    </row>
    <row r="57" spans="4:7" ht="16.5" customHeight="1" x14ac:dyDescent="0.25">
      <c r="D57" s="37" t="s">
        <v>205</v>
      </c>
      <c r="E57" s="4">
        <v>45276</v>
      </c>
      <c r="F57" s="4">
        <f t="shared" si="1"/>
        <v>45282</v>
      </c>
      <c r="G57" s="4">
        <f>+F57+5</f>
        <v>45287</v>
      </c>
    </row>
    <row r="58" spans="4:7" ht="16.5" customHeight="1" x14ac:dyDescent="0.25">
      <c r="D58" s="37" t="s">
        <v>206</v>
      </c>
      <c r="E58" s="4">
        <v>45283</v>
      </c>
      <c r="F58" s="4">
        <f t="shared" si="1"/>
        <v>45289</v>
      </c>
      <c r="G58" s="4">
        <f>+F58+5</f>
        <v>45294</v>
      </c>
    </row>
    <row r="59" spans="4:7" ht="16.5" customHeight="1" x14ac:dyDescent="0.25">
      <c r="D59" s="37" t="s">
        <v>207</v>
      </c>
      <c r="E59" s="4">
        <v>45290</v>
      </c>
      <c r="F59" s="4">
        <f t="shared" si="1"/>
        <v>45296</v>
      </c>
      <c r="G59" s="4">
        <f>+F59+5</f>
        <v>45301</v>
      </c>
    </row>
  </sheetData>
  <sheetProtection algorithmName="SHA-512" hashValue="cViWle83R6XFerKA7MuokLEGSdAmkD+xztLdtEhuy/PXue3hu2Bkt2c5BqhzBD80GeDTZCcgWuQHywYGUdCEBw==" saltValue="hvkVPwNDDJMz00xn83bf8Q==" spinCount="100000"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403F-B715-4CD1-B290-BE3C08CE2E3B}">
  <sheetPr codeName="Hoja17"/>
  <dimension ref="B1:K52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63.44140625" style="1" customWidth="1"/>
    <col min="5" max="5" width="31.88671875" style="1" customWidth="1"/>
    <col min="6" max="6" width="28.44140625" style="1" customWidth="1"/>
    <col min="7" max="7" width="5.441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220</v>
      </c>
      <c r="E2" s="12"/>
      <c r="F2" s="36"/>
      <c r="G2" s="36"/>
      <c r="H2" s="36"/>
      <c r="I2" s="36"/>
      <c r="J2" s="36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  <c r="F4" s="54" t="s">
        <v>231</v>
      </c>
    </row>
    <row r="5" spans="2:11" ht="6" customHeight="1" x14ac:dyDescent="0.25">
      <c r="B5" s="62"/>
      <c r="C5" s="11"/>
    </row>
    <row r="6" spans="2:11" ht="6" customHeight="1" x14ac:dyDescent="0.25">
      <c r="B6" s="62"/>
    </row>
    <row r="7" spans="2:11" ht="15.6" x14ac:dyDescent="0.25">
      <c r="B7" s="62"/>
      <c r="D7" s="13"/>
      <c r="E7" s="14"/>
      <c r="F7" s="14"/>
      <c r="G7" s="14"/>
      <c r="H7" s="14"/>
      <c r="J7" s="13"/>
      <c r="K7" s="14"/>
    </row>
    <row r="8" spans="2:11" ht="16.5" customHeight="1" x14ac:dyDescent="0.25">
      <c r="D8" s="7" t="s">
        <v>221</v>
      </c>
      <c r="E8" s="8" t="s">
        <v>111</v>
      </c>
      <c r="F8" s="16"/>
      <c r="G8" s="16"/>
      <c r="H8" s="16"/>
      <c r="J8" s="15"/>
      <c r="K8" s="16"/>
    </row>
    <row r="9" spans="2:11" ht="16.5" customHeight="1" x14ac:dyDescent="0.25">
      <c r="D9" s="39"/>
      <c r="E9" s="4"/>
      <c r="F9" s="16"/>
      <c r="G9" s="16"/>
      <c r="H9" s="16"/>
      <c r="J9" s="15"/>
      <c r="K9" s="16"/>
    </row>
    <row r="10" spans="2:11" ht="16.5" customHeight="1" x14ac:dyDescent="0.25">
      <c r="D10" s="38"/>
      <c r="E10" s="16"/>
      <c r="F10" s="16"/>
      <c r="G10" s="16"/>
      <c r="H10" s="19"/>
      <c r="I10" s="19"/>
      <c r="J10" s="19"/>
      <c r="K10" s="19"/>
    </row>
    <row r="11" spans="2:11" ht="16.5" customHeight="1" x14ac:dyDescent="0.25">
      <c r="D11" s="38"/>
      <c r="E11" s="16"/>
      <c r="F11" s="16"/>
      <c r="G11" s="16"/>
    </row>
    <row r="12" spans="2:11" ht="16.5" customHeight="1" x14ac:dyDescent="0.3">
      <c r="D12" s="47" t="s">
        <v>222</v>
      </c>
      <c r="E12" s="16"/>
      <c r="F12" s="16"/>
      <c r="G12" s="16"/>
    </row>
    <row r="13" spans="2:11" ht="6" customHeight="1" x14ac:dyDescent="0.25">
      <c r="D13" s="38"/>
      <c r="E13" s="16"/>
      <c r="F13" s="16"/>
      <c r="G13" s="16"/>
    </row>
    <row r="14" spans="2:11" ht="16.5" customHeight="1" x14ac:dyDescent="0.25">
      <c r="D14" s="7" t="s">
        <v>218</v>
      </c>
      <c r="E14" s="32" t="s">
        <v>111</v>
      </c>
      <c r="F14" s="46"/>
      <c r="G14" s="16"/>
    </row>
    <row r="15" spans="2:11" ht="16.5" customHeight="1" x14ac:dyDescent="0.25">
      <c r="D15" s="44" t="s">
        <v>91</v>
      </c>
      <c r="E15" s="33"/>
      <c r="F15" s="45"/>
      <c r="G15" s="16"/>
    </row>
    <row r="16" spans="2:11" ht="16.5" customHeight="1" x14ac:dyDescent="0.25">
      <c r="D16" s="44" t="s">
        <v>92</v>
      </c>
      <c r="E16" s="33"/>
      <c r="F16" s="45"/>
      <c r="G16" s="16"/>
    </row>
    <row r="17" spans="4:7" ht="16.5" customHeight="1" x14ac:dyDescent="0.25">
      <c r="D17" s="44" t="s">
        <v>93</v>
      </c>
      <c r="E17" s="33"/>
      <c r="F17" s="45"/>
      <c r="G17" s="16"/>
    </row>
    <row r="18" spans="4:7" ht="16.5" customHeight="1" x14ac:dyDescent="0.25">
      <c r="D18" s="44" t="s">
        <v>94</v>
      </c>
      <c r="E18" s="33"/>
      <c r="F18" s="45"/>
      <c r="G18" s="16"/>
    </row>
    <row r="19" spans="4:7" ht="16.5" customHeight="1" x14ac:dyDescent="0.25">
      <c r="D19" s="44" t="s">
        <v>95</v>
      </c>
      <c r="E19" s="33"/>
      <c r="F19" s="45"/>
      <c r="G19" s="16"/>
    </row>
    <row r="20" spans="4:7" ht="16.5" customHeight="1" x14ac:dyDescent="0.25">
      <c r="D20" s="38"/>
      <c r="E20" s="16"/>
      <c r="F20" s="16"/>
      <c r="G20" s="16"/>
    </row>
    <row r="21" spans="4:7" ht="16.5" customHeight="1" x14ac:dyDescent="0.25">
      <c r="D21" s="38"/>
      <c r="E21" s="16"/>
      <c r="F21" s="16"/>
      <c r="G21" s="16"/>
    </row>
    <row r="22" spans="4:7" ht="16.5" customHeight="1" x14ac:dyDescent="0.25">
      <c r="D22" s="38"/>
      <c r="E22" s="16"/>
      <c r="F22" s="16"/>
      <c r="G22" s="16"/>
    </row>
    <row r="23" spans="4:7" ht="16.5" customHeight="1" x14ac:dyDescent="0.25">
      <c r="D23" s="38"/>
      <c r="E23" s="16"/>
      <c r="F23" s="16"/>
      <c r="G23" s="16"/>
    </row>
    <row r="24" spans="4:7" ht="16.5" customHeight="1" x14ac:dyDescent="0.25">
      <c r="D24" s="38"/>
      <c r="E24" s="16"/>
      <c r="F24" s="16"/>
      <c r="G24" s="16"/>
    </row>
    <row r="25" spans="4:7" ht="16.5" customHeight="1" x14ac:dyDescent="0.25">
      <c r="D25" s="38"/>
      <c r="E25" s="16"/>
      <c r="F25" s="16"/>
      <c r="G25" s="16"/>
    </row>
    <row r="26" spans="4:7" ht="16.5" customHeight="1" x14ac:dyDescent="0.25">
      <c r="D26" s="38"/>
      <c r="E26" s="16"/>
      <c r="F26" s="16"/>
      <c r="G26" s="16"/>
    </row>
    <row r="27" spans="4:7" ht="16.5" customHeight="1" x14ac:dyDescent="0.25">
      <c r="D27" s="38"/>
      <c r="E27" s="16"/>
      <c r="F27" s="16"/>
      <c r="G27" s="16"/>
    </row>
    <row r="28" spans="4:7" ht="16.5" customHeight="1" x14ac:dyDescent="0.25">
      <c r="D28" s="38"/>
      <c r="E28" s="16"/>
      <c r="F28" s="16"/>
      <c r="G28" s="16"/>
    </row>
    <row r="29" spans="4:7" ht="16.5" customHeight="1" x14ac:dyDescent="0.25">
      <c r="D29" s="38"/>
      <c r="E29" s="16"/>
      <c r="F29" s="16"/>
      <c r="G29" s="16"/>
    </row>
    <row r="30" spans="4:7" ht="16.5" customHeight="1" x14ac:dyDescent="0.25">
      <c r="D30" s="38"/>
      <c r="E30" s="16"/>
      <c r="F30" s="16"/>
      <c r="G30" s="16"/>
    </row>
    <row r="31" spans="4:7" ht="16.5" customHeight="1" x14ac:dyDescent="0.25">
      <c r="D31" s="38"/>
      <c r="E31" s="16"/>
      <c r="F31" s="16"/>
      <c r="G31" s="16"/>
    </row>
    <row r="32" spans="4:7" ht="16.5" customHeight="1" x14ac:dyDescent="0.25">
      <c r="D32" s="38"/>
      <c r="E32" s="16"/>
      <c r="F32" s="16"/>
      <c r="G32" s="16"/>
    </row>
    <row r="33" spans="4:7" ht="16.5" customHeight="1" x14ac:dyDescent="0.25">
      <c r="D33" s="38"/>
      <c r="E33" s="16"/>
      <c r="F33" s="16"/>
      <c r="G33" s="16"/>
    </row>
    <row r="34" spans="4:7" ht="16.5" customHeight="1" x14ac:dyDescent="0.25">
      <c r="D34" s="38"/>
      <c r="E34" s="16"/>
      <c r="F34" s="16"/>
      <c r="G34" s="16"/>
    </row>
    <row r="35" spans="4:7" ht="16.5" customHeight="1" x14ac:dyDescent="0.25">
      <c r="D35" s="38"/>
      <c r="E35" s="16"/>
      <c r="F35" s="16"/>
      <c r="G35" s="16"/>
    </row>
    <row r="36" spans="4:7" ht="16.5" customHeight="1" x14ac:dyDescent="0.25">
      <c r="D36" s="38"/>
      <c r="E36" s="16"/>
      <c r="F36" s="16"/>
      <c r="G36" s="16"/>
    </row>
    <row r="37" spans="4:7" ht="16.5" customHeight="1" x14ac:dyDescent="0.25">
      <c r="D37" s="38"/>
      <c r="E37" s="16"/>
      <c r="F37" s="16"/>
      <c r="G37" s="16"/>
    </row>
    <row r="38" spans="4:7" ht="16.5" customHeight="1" x14ac:dyDescent="0.25">
      <c r="D38" s="38"/>
      <c r="E38" s="16"/>
      <c r="F38" s="16"/>
      <c r="G38" s="16"/>
    </row>
    <row r="39" spans="4:7" ht="16.5" customHeight="1" x14ac:dyDescent="0.25">
      <c r="D39" s="38"/>
      <c r="E39" s="16"/>
      <c r="F39" s="16"/>
      <c r="G39" s="16"/>
    </row>
    <row r="40" spans="4:7" ht="16.5" customHeight="1" x14ac:dyDescent="0.25">
      <c r="D40" s="38"/>
      <c r="E40" s="16"/>
      <c r="F40" s="16"/>
      <c r="G40" s="16"/>
    </row>
    <row r="41" spans="4:7" ht="16.5" customHeight="1" x14ac:dyDescent="0.25">
      <c r="D41" s="38"/>
      <c r="E41" s="16"/>
      <c r="F41" s="16"/>
      <c r="G41" s="16"/>
    </row>
    <row r="42" spans="4:7" ht="16.5" customHeight="1" x14ac:dyDescent="0.25">
      <c r="D42" s="38"/>
      <c r="E42" s="16"/>
      <c r="F42" s="16"/>
      <c r="G42" s="16"/>
    </row>
    <row r="43" spans="4:7" ht="16.5" customHeight="1" x14ac:dyDescent="0.25">
      <c r="D43" s="38"/>
      <c r="E43" s="16"/>
      <c r="F43" s="16"/>
      <c r="G43" s="16"/>
    </row>
    <row r="44" spans="4:7" ht="16.5" customHeight="1" x14ac:dyDescent="0.25">
      <c r="D44" s="38"/>
      <c r="E44" s="16"/>
      <c r="F44" s="16"/>
      <c r="G44" s="16"/>
    </row>
    <row r="45" spans="4:7" ht="16.5" customHeight="1" x14ac:dyDescent="0.25">
      <c r="D45" s="38"/>
      <c r="E45" s="16"/>
      <c r="F45" s="16"/>
      <c r="G45" s="16"/>
    </row>
    <row r="46" spans="4:7" ht="16.5" customHeight="1" x14ac:dyDescent="0.25">
      <c r="D46" s="38"/>
      <c r="E46" s="16"/>
      <c r="F46" s="16"/>
      <c r="G46" s="16"/>
    </row>
    <row r="47" spans="4:7" ht="16.5" customHeight="1" x14ac:dyDescent="0.25">
      <c r="D47" s="38"/>
      <c r="E47" s="16"/>
      <c r="F47" s="16"/>
      <c r="G47" s="16"/>
    </row>
    <row r="48" spans="4:7" ht="16.5" customHeight="1" x14ac:dyDescent="0.25">
      <c r="D48" s="38"/>
      <c r="E48" s="16"/>
      <c r="F48" s="16"/>
      <c r="G48" s="16"/>
    </row>
    <row r="49" spans="4:7" ht="16.5" customHeight="1" x14ac:dyDescent="0.25">
      <c r="D49" s="38"/>
      <c r="E49" s="16"/>
      <c r="F49" s="16"/>
      <c r="G49" s="16"/>
    </row>
    <row r="50" spans="4:7" ht="16.5" customHeight="1" x14ac:dyDescent="0.25">
      <c r="D50" s="38"/>
      <c r="E50" s="16"/>
      <c r="F50" s="16"/>
      <c r="G50" s="16"/>
    </row>
    <row r="51" spans="4:7" ht="16.5" customHeight="1" x14ac:dyDescent="0.25">
      <c r="D51" s="38"/>
      <c r="E51" s="16"/>
      <c r="F51" s="16"/>
      <c r="G51" s="16"/>
    </row>
    <row r="52" spans="4:7" ht="16.5" customHeight="1" x14ac:dyDescent="0.25">
      <c r="D52" s="38"/>
      <c r="E52" s="16"/>
      <c r="F52" s="16"/>
      <c r="G52" s="16"/>
    </row>
  </sheetData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8054-9E9A-44E4-831E-098891317AB0}">
  <sheetPr codeName="Hoja18"/>
  <dimension ref="B1:M4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33" sqref="H3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4.4414062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1.33203125" style="1" customWidth="1"/>
    <col min="10" max="10" width="16" style="1" customWidth="1"/>
    <col min="11" max="11" width="23.44140625" style="1" customWidth="1"/>
    <col min="12" max="12" width="1.33203125" style="1" hidden="1" customWidth="1"/>
    <col min="13" max="13" width="12.44140625" style="1" hidden="1" customWidth="1"/>
    <col min="14" max="14" width="23.88671875" style="1" bestFit="1" customWidth="1"/>
    <col min="15" max="15" width="1.33203125" style="1" customWidth="1"/>
    <col min="16" max="16" width="11.44140625" style="1" customWidth="1"/>
    <col min="17" max="17" width="20.44140625" style="1" bestFit="1" customWidth="1"/>
    <col min="18" max="16384" width="8.6640625" style="1"/>
  </cols>
  <sheetData>
    <row r="1" spans="2:13" ht="7.5" customHeight="1" x14ac:dyDescent="0.25"/>
    <row r="2" spans="2:13" ht="15.6" customHeight="1" x14ac:dyDescent="0.3">
      <c r="B2" s="62">
        <f>+MENU!G14</f>
        <v>0</v>
      </c>
      <c r="C2" s="11"/>
      <c r="D2" s="63" t="s">
        <v>224</v>
      </c>
      <c r="E2" s="64"/>
      <c r="F2" s="64"/>
      <c r="G2" s="64"/>
      <c r="H2" s="64"/>
      <c r="I2" s="64"/>
      <c r="J2" s="64"/>
      <c r="K2" s="64"/>
      <c r="L2" s="9"/>
      <c r="M2" s="9"/>
    </row>
    <row r="3" spans="2:13" ht="13.65" customHeight="1" x14ac:dyDescent="0.3">
      <c r="B3" s="62"/>
      <c r="C3" s="11"/>
      <c r="D3" s="49" t="s">
        <v>232</v>
      </c>
      <c r="E3" s="56"/>
      <c r="F3" s="56"/>
    </row>
    <row r="4" spans="2:13" ht="15.6" x14ac:dyDescent="0.3">
      <c r="B4" s="62"/>
      <c r="C4" s="67"/>
      <c r="D4" s="5" t="s">
        <v>0</v>
      </c>
      <c r="E4" s="6"/>
    </row>
    <row r="5" spans="2:13" ht="6" customHeight="1" x14ac:dyDescent="0.25">
      <c r="B5" s="62"/>
      <c r="C5" s="67"/>
    </row>
    <row r="6" spans="2:13" ht="6" customHeight="1" x14ac:dyDescent="0.25">
      <c r="B6" s="62"/>
      <c r="C6" s="67"/>
    </row>
    <row r="7" spans="2:13" ht="31.2" x14ac:dyDescent="0.25">
      <c r="B7" s="62"/>
      <c r="C7" s="67"/>
      <c r="D7" s="7" t="s">
        <v>2</v>
      </c>
      <c r="E7" s="8" t="s">
        <v>111</v>
      </c>
      <c r="G7" s="13"/>
      <c r="H7" s="55"/>
      <c r="J7" s="13"/>
      <c r="K7" s="14"/>
    </row>
    <row r="8" spans="2:13" x14ac:dyDescent="0.25">
      <c r="C8" s="67"/>
      <c r="D8" s="3">
        <v>1</v>
      </c>
      <c r="E8" s="4">
        <v>45048</v>
      </c>
      <c r="G8" s="15"/>
      <c r="H8" s="16"/>
      <c r="J8" s="15"/>
      <c r="K8" s="16"/>
    </row>
    <row r="9" spans="2:13" x14ac:dyDescent="0.25">
      <c r="C9" s="67"/>
      <c r="D9" s="3">
        <f>+D8+1</f>
        <v>2</v>
      </c>
      <c r="E9" s="4">
        <f>+E8+1</f>
        <v>45049</v>
      </c>
      <c r="G9" s="15"/>
      <c r="H9" s="16"/>
      <c r="J9" s="15"/>
      <c r="K9" s="16"/>
    </row>
    <row r="10" spans="2:13" x14ac:dyDescent="0.25">
      <c r="C10" s="67"/>
      <c r="D10" s="3">
        <f t="shared" ref="D10:E16" si="0">+D9+1</f>
        <v>3</v>
      </c>
      <c r="E10" s="4">
        <f t="shared" si="0"/>
        <v>45050</v>
      </c>
      <c r="G10" s="15"/>
      <c r="H10" s="16"/>
      <c r="J10" s="15"/>
      <c r="K10" s="16"/>
    </row>
    <row r="11" spans="2:13" x14ac:dyDescent="0.25">
      <c r="C11" s="67"/>
      <c r="D11" s="3">
        <f t="shared" si="0"/>
        <v>4</v>
      </c>
      <c r="E11" s="4">
        <f t="shared" si="0"/>
        <v>45051</v>
      </c>
      <c r="G11" s="15"/>
      <c r="H11" s="16"/>
      <c r="J11" s="15"/>
      <c r="K11" s="16"/>
    </row>
    <row r="12" spans="2:13" x14ac:dyDescent="0.25">
      <c r="C12" s="67"/>
      <c r="D12" s="3">
        <f t="shared" si="0"/>
        <v>5</v>
      </c>
      <c r="E12" s="4">
        <f>+E11+3</f>
        <v>45054</v>
      </c>
      <c r="G12" s="15"/>
      <c r="H12" s="16"/>
      <c r="J12" s="15"/>
      <c r="K12" s="16"/>
    </row>
    <row r="13" spans="2:13" x14ac:dyDescent="0.25">
      <c r="C13" s="67"/>
      <c r="D13" s="3">
        <f t="shared" si="0"/>
        <v>6</v>
      </c>
      <c r="E13" s="4">
        <f t="shared" si="0"/>
        <v>45055</v>
      </c>
      <c r="G13" s="15"/>
      <c r="H13" s="16"/>
      <c r="J13" s="15"/>
      <c r="K13" s="16"/>
    </row>
    <row r="14" spans="2:13" x14ac:dyDescent="0.25">
      <c r="C14" s="67"/>
      <c r="D14" s="3">
        <f t="shared" si="0"/>
        <v>7</v>
      </c>
      <c r="E14" s="4">
        <f t="shared" si="0"/>
        <v>45056</v>
      </c>
      <c r="G14" s="15"/>
      <c r="H14" s="16"/>
      <c r="J14" s="15"/>
      <c r="K14" s="16"/>
    </row>
    <row r="15" spans="2:13" x14ac:dyDescent="0.25">
      <c r="C15" s="67"/>
      <c r="D15" s="3">
        <f t="shared" si="0"/>
        <v>8</v>
      </c>
      <c r="E15" s="4">
        <f t="shared" si="0"/>
        <v>45057</v>
      </c>
      <c r="G15" s="15"/>
      <c r="H15" s="16"/>
      <c r="J15" s="15"/>
      <c r="K15" s="16"/>
    </row>
    <row r="16" spans="2:13" x14ac:dyDescent="0.25">
      <c r="C16" s="67"/>
      <c r="D16" s="3">
        <f t="shared" si="0"/>
        <v>9</v>
      </c>
      <c r="E16" s="4">
        <f t="shared" si="0"/>
        <v>45058</v>
      </c>
      <c r="G16" s="15"/>
      <c r="H16" s="16"/>
      <c r="J16" s="15"/>
      <c r="K16" s="16"/>
    </row>
    <row r="17" spans="3:11" x14ac:dyDescent="0.25">
      <c r="C17" s="67"/>
      <c r="D17" s="3">
        <f>+D16-9</f>
        <v>0</v>
      </c>
      <c r="E17" s="4">
        <f>+E16+3</f>
        <v>45061</v>
      </c>
      <c r="G17" s="15"/>
      <c r="H17" s="16"/>
      <c r="J17" s="15"/>
      <c r="K17" s="16"/>
    </row>
    <row r="18" spans="3:11" x14ac:dyDescent="0.25">
      <c r="C18" s="67"/>
    </row>
    <row r="19" spans="3:11" ht="15.6" x14ac:dyDescent="0.3">
      <c r="C19" s="66"/>
      <c r="D19" s="5" t="s">
        <v>225</v>
      </c>
      <c r="E19" s="6"/>
    </row>
    <row r="20" spans="3:11" ht="8.4" customHeight="1" x14ac:dyDescent="0.25">
      <c r="C20" s="66"/>
    </row>
    <row r="21" spans="3:11" ht="31.2" x14ac:dyDescent="0.25">
      <c r="C21" s="66"/>
      <c r="D21" s="7" t="s">
        <v>7</v>
      </c>
      <c r="E21" s="8" t="s">
        <v>111</v>
      </c>
    </row>
    <row r="22" spans="3:11" x14ac:dyDescent="0.25">
      <c r="C22" s="66"/>
      <c r="D22" s="3" t="s">
        <v>8</v>
      </c>
      <c r="E22" s="4">
        <v>45062</v>
      </c>
    </row>
    <row r="23" spans="3:11" x14ac:dyDescent="0.25">
      <c r="C23" s="66"/>
      <c r="D23" s="3" t="s">
        <v>9</v>
      </c>
      <c r="E23" s="4">
        <f>+E22+1</f>
        <v>45063</v>
      </c>
    </row>
    <row r="24" spans="3:11" x14ac:dyDescent="0.25">
      <c r="C24" s="66"/>
      <c r="D24" s="3" t="s">
        <v>10</v>
      </c>
      <c r="E24" s="4">
        <f t="shared" ref="E24:E41" si="1">+E23+1</f>
        <v>45064</v>
      </c>
    </row>
    <row r="25" spans="3:11" x14ac:dyDescent="0.25">
      <c r="C25" s="66"/>
      <c r="D25" s="3" t="s">
        <v>11</v>
      </c>
      <c r="E25" s="4">
        <f t="shared" si="1"/>
        <v>45065</v>
      </c>
    </row>
    <row r="26" spans="3:11" x14ac:dyDescent="0.25">
      <c r="C26" s="66"/>
      <c r="D26" s="3" t="s">
        <v>12</v>
      </c>
      <c r="E26" s="4">
        <f>+E25+4</f>
        <v>45069</v>
      </c>
    </row>
    <row r="27" spans="3:11" x14ac:dyDescent="0.25">
      <c r="C27" s="66"/>
      <c r="D27" s="3" t="s">
        <v>13</v>
      </c>
      <c r="E27" s="4">
        <f t="shared" si="1"/>
        <v>45070</v>
      </c>
    </row>
    <row r="28" spans="3:11" x14ac:dyDescent="0.25">
      <c r="C28" s="66"/>
      <c r="D28" s="3" t="s">
        <v>14</v>
      </c>
      <c r="E28" s="4">
        <f t="shared" si="1"/>
        <v>45071</v>
      </c>
    </row>
    <row r="29" spans="3:11" x14ac:dyDescent="0.25">
      <c r="C29" s="66"/>
      <c r="D29" s="3" t="s">
        <v>15</v>
      </c>
      <c r="E29" s="4">
        <f t="shared" si="1"/>
        <v>45072</v>
      </c>
    </row>
    <row r="30" spans="3:11" x14ac:dyDescent="0.25">
      <c r="C30" s="66"/>
      <c r="D30" s="3" t="s">
        <v>17</v>
      </c>
      <c r="E30" s="4">
        <f>+E29+3</f>
        <v>45075</v>
      </c>
    </row>
    <row r="31" spans="3:11" x14ac:dyDescent="0.25">
      <c r="C31" s="66"/>
      <c r="D31" s="3" t="s">
        <v>18</v>
      </c>
      <c r="E31" s="4">
        <f>+E30+1</f>
        <v>45076</v>
      </c>
    </row>
    <row r="32" spans="3:11" x14ac:dyDescent="0.25">
      <c r="C32" s="66"/>
      <c r="D32" s="3" t="s">
        <v>19</v>
      </c>
      <c r="E32" s="4">
        <f t="shared" si="1"/>
        <v>45077</v>
      </c>
    </row>
    <row r="33" spans="3:5" x14ac:dyDescent="0.25">
      <c r="C33" s="66"/>
      <c r="D33" s="3" t="s">
        <v>20</v>
      </c>
      <c r="E33" s="4">
        <f t="shared" si="1"/>
        <v>45078</v>
      </c>
    </row>
    <row r="34" spans="3:5" x14ac:dyDescent="0.25">
      <c r="C34" s="66"/>
      <c r="D34" s="3" t="s">
        <v>21</v>
      </c>
      <c r="E34" s="4">
        <f t="shared" si="1"/>
        <v>45079</v>
      </c>
    </row>
    <row r="35" spans="3:5" x14ac:dyDescent="0.25">
      <c r="C35" s="66"/>
      <c r="D35" s="3" t="s">
        <v>22</v>
      </c>
      <c r="E35" s="4">
        <f>+E34+3</f>
        <v>45082</v>
      </c>
    </row>
    <row r="36" spans="3:5" x14ac:dyDescent="0.25">
      <c r="C36" s="66"/>
      <c r="D36" s="3" t="s">
        <v>23</v>
      </c>
      <c r="E36" s="4">
        <f>+E35+1</f>
        <v>45083</v>
      </c>
    </row>
    <row r="37" spans="3:5" x14ac:dyDescent="0.25">
      <c r="C37" s="66"/>
      <c r="D37" s="3" t="s">
        <v>24</v>
      </c>
      <c r="E37" s="4">
        <f t="shared" si="1"/>
        <v>45084</v>
      </c>
    </row>
    <row r="38" spans="3:5" x14ac:dyDescent="0.25">
      <c r="C38" s="66"/>
      <c r="D38" s="3" t="s">
        <v>25</v>
      </c>
      <c r="E38" s="4">
        <f t="shared" si="1"/>
        <v>45085</v>
      </c>
    </row>
    <row r="39" spans="3:5" x14ac:dyDescent="0.25">
      <c r="C39" s="66"/>
      <c r="D39" s="3" t="s">
        <v>26</v>
      </c>
      <c r="E39" s="4">
        <f t="shared" si="1"/>
        <v>45086</v>
      </c>
    </row>
    <row r="40" spans="3:5" x14ac:dyDescent="0.25">
      <c r="C40" s="66"/>
      <c r="D40" s="3" t="s">
        <v>27</v>
      </c>
      <c r="E40" s="4">
        <f>+E39+4</f>
        <v>45090</v>
      </c>
    </row>
    <row r="41" spans="3:5" x14ac:dyDescent="0.25">
      <c r="C41" s="66"/>
      <c r="D41" s="3" t="s">
        <v>28</v>
      </c>
      <c r="E41" s="4">
        <f t="shared" si="1"/>
        <v>45091</v>
      </c>
    </row>
    <row r="42" spans="3:5" x14ac:dyDescent="0.25">
      <c r="C42" s="66"/>
    </row>
    <row r="43" spans="3:5" x14ac:dyDescent="0.25">
      <c r="C43" s="66"/>
    </row>
    <row r="44" spans="3:5" x14ac:dyDescent="0.25">
      <c r="C44" s="66"/>
    </row>
  </sheetData>
  <sheetProtection algorithmName="SHA-512" hashValue="Yr8iSpAV0wsRda6UdMQ8TvhGzERC8AqHh8XEs9Duzl8gEXW0AFXBV5ZnwUYAIUCOxGJeT2TjgwJFF6v2df0KcA==" saltValue="XPGKoZm1zwJlS87UBkLk+w==" spinCount="100000" sheet="1" objects="1" scenarios="1" formatCells="0" formatColumns="0" formatRows="0"/>
  <mergeCells count="5">
    <mergeCell ref="B2:B7"/>
    <mergeCell ref="D2:K2"/>
    <mergeCell ref="C4:C18"/>
    <mergeCell ref="C19:C42"/>
    <mergeCell ref="C43:C44"/>
  </mergeCells>
  <hyperlinks>
    <hyperlink ref="D3:F3" r:id="rId1" display="Resolución 00124 del 28 de octubre de 2021" xr:uid="{AE83B0BD-8967-413A-9054-1F19B7FD4BD1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K26"/>
  <sheetViews>
    <sheetView workbookViewId="0">
      <pane xSplit="3" ySplit="8" topLeftCell="D9" activePane="bottomRight" state="frozen"/>
      <selection activeCell="K24" sqref="K24"/>
      <selection pane="topRight" activeCell="K24" sqref="K24"/>
      <selection pane="bottomLeft" activeCell="K24" sqref="K24"/>
      <selection pane="bottomRight" activeCell="M7" sqref="M7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4.554687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x14ac:dyDescent="0.3">
      <c r="B2" s="62">
        <f>+MENU!G14</f>
        <v>0</v>
      </c>
      <c r="C2" s="11"/>
      <c r="D2" s="63" t="s">
        <v>86</v>
      </c>
      <c r="E2" s="64"/>
      <c r="F2" s="64"/>
      <c r="G2" s="64"/>
      <c r="H2" s="64"/>
      <c r="I2" s="64"/>
      <c r="J2" s="64"/>
      <c r="K2" s="64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 t="s">
        <v>229</v>
      </c>
    </row>
    <row r="5" spans="2:11" ht="6" customHeight="1" x14ac:dyDescent="0.25">
      <c r="B5" s="62"/>
      <c r="C5" s="11"/>
    </row>
    <row r="6" spans="2:11" ht="43.2" customHeight="1" x14ac:dyDescent="0.25">
      <c r="B6" s="62"/>
      <c r="C6" s="11"/>
      <c r="D6" s="61" t="s">
        <v>3</v>
      </c>
      <c r="E6" s="61"/>
      <c r="F6" s="10"/>
      <c r="G6" s="60" t="s">
        <v>4</v>
      </c>
      <c r="H6" s="60"/>
      <c r="I6" s="10"/>
      <c r="J6" s="60" t="s">
        <v>5</v>
      </c>
      <c r="K6" s="60"/>
    </row>
    <row r="7" spans="2:11" ht="6" customHeight="1" x14ac:dyDescent="0.25"/>
    <row r="8" spans="2:11" ht="31.2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</row>
    <row r="9" spans="2:11" x14ac:dyDescent="0.25">
      <c r="D9" s="3">
        <v>1</v>
      </c>
      <c r="E9" s="4">
        <v>44964</v>
      </c>
      <c r="G9" s="3">
        <v>1</v>
      </c>
      <c r="H9" s="4">
        <v>45026</v>
      </c>
      <c r="J9" s="3">
        <v>1</v>
      </c>
      <c r="K9" s="4">
        <v>45084</v>
      </c>
    </row>
    <row r="10" spans="2:11" x14ac:dyDescent="0.25">
      <c r="D10" s="3">
        <f>+D9+1</f>
        <v>2</v>
      </c>
      <c r="E10" s="4">
        <f>+E9+1</f>
        <v>44965</v>
      </c>
      <c r="G10" s="3">
        <f>+G9+1</f>
        <v>2</v>
      </c>
      <c r="H10" s="4">
        <f>+H9+1</f>
        <v>45027</v>
      </c>
      <c r="J10" s="3">
        <f>+J9+1</f>
        <v>2</v>
      </c>
      <c r="K10" s="4">
        <f>+K9+1</f>
        <v>45085</v>
      </c>
    </row>
    <row r="11" spans="2:11" x14ac:dyDescent="0.25">
      <c r="D11" s="3">
        <f t="shared" ref="D11:D17" si="0">+D10+1</f>
        <v>3</v>
      </c>
      <c r="E11" s="4">
        <f t="shared" ref="E11:E17" si="1">+E10+1</f>
        <v>44966</v>
      </c>
      <c r="G11" s="3">
        <f t="shared" ref="G11:G17" si="2">+G10+1</f>
        <v>3</v>
      </c>
      <c r="H11" s="4">
        <f>+H10+1</f>
        <v>45028</v>
      </c>
      <c r="J11" s="3">
        <f t="shared" ref="J11:J17" si="3">+J10+1</f>
        <v>3</v>
      </c>
      <c r="K11" s="4">
        <f t="shared" ref="K11:K15" si="4">+K10+1</f>
        <v>45086</v>
      </c>
    </row>
    <row r="12" spans="2:11" x14ac:dyDescent="0.25">
      <c r="D12" s="3">
        <f t="shared" si="0"/>
        <v>4</v>
      </c>
      <c r="E12" s="4">
        <f t="shared" si="1"/>
        <v>44967</v>
      </c>
      <c r="G12" s="3">
        <f t="shared" si="2"/>
        <v>4</v>
      </c>
      <c r="H12" s="4">
        <f t="shared" ref="H12:H18" si="5">+H11+1</f>
        <v>45029</v>
      </c>
      <c r="J12" s="3">
        <f t="shared" si="3"/>
        <v>4</v>
      </c>
      <c r="K12" s="4">
        <f>+K11+4</f>
        <v>45090</v>
      </c>
    </row>
    <row r="13" spans="2:11" x14ac:dyDescent="0.25">
      <c r="D13" s="3">
        <f t="shared" si="0"/>
        <v>5</v>
      </c>
      <c r="E13" s="4">
        <f>+E12+3</f>
        <v>44970</v>
      </c>
      <c r="G13" s="3">
        <f t="shared" si="2"/>
        <v>5</v>
      </c>
      <c r="H13" s="4">
        <f t="shared" si="5"/>
        <v>45030</v>
      </c>
      <c r="J13" s="3">
        <f t="shared" si="3"/>
        <v>5</v>
      </c>
      <c r="K13" s="4">
        <f>+K12+1</f>
        <v>45091</v>
      </c>
    </row>
    <row r="14" spans="2:11" x14ac:dyDescent="0.25">
      <c r="D14" s="3">
        <f t="shared" si="0"/>
        <v>6</v>
      </c>
      <c r="E14" s="4">
        <f t="shared" si="1"/>
        <v>44971</v>
      </c>
      <c r="G14" s="3">
        <f t="shared" si="2"/>
        <v>6</v>
      </c>
      <c r="H14" s="4">
        <f>+H13+3</f>
        <v>45033</v>
      </c>
      <c r="J14" s="3">
        <f t="shared" si="3"/>
        <v>6</v>
      </c>
      <c r="K14" s="4">
        <f t="shared" si="4"/>
        <v>45092</v>
      </c>
    </row>
    <row r="15" spans="2:11" x14ac:dyDescent="0.25">
      <c r="D15" s="3">
        <f t="shared" si="0"/>
        <v>7</v>
      </c>
      <c r="E15" s="4">
        <f t="shared" si="1"/>
        <v>44972</v>
      </c>
      <c r="G15" s="3">
        <f t="shared" si="2"/>
        <v>7</v>
      </c>
      <c r="H15" s="4">
        <f t="shared" si="5"/>
        <v>45034</v>
      </c>
      <c r="J15" s="3">
        <f t="shared" si="3"/>
        <v>7</v>
      </c>
      <c r="K15" s="4">
        <f t="shared" si="4"/>
        <v>45093</v>
      </c>
    </row>
    <row r="16" spans="2:11" x14ac:dyDescent="0.25">
      <c r="D16" s="3">
        <f t="shared" si="0"/>
        <v>8</v>
      </c>
      <c r="E16" s="4">
        <f t="shared" si="1"/>
        <v>44973</v>
      </c>
      <c r="G16" s="3">
        <f t="shared" si="2"/>
        <v>8</v>
      </c>
      <c r="H16" s="4">
        <f t="shared" si="5"/>
        <v>45035</v>
      </c>
      <c r="J16" s="3">
        <f t="shared" si="3"/>
        <v>8</v>
      </c>
      <c r="K16" s="4">
        <f>+K15+4</f>
        <v>45097</v>
      </c>
    </row>
    <row r="17" spans="4:11" x14ac:dyDescent="0.25">
      <c r="D17" s="3">
        <f t="shared" si="0"/>
        <v>9</v>
      </c>
      <c r="E17" s="4">
        <f t="shared" si="1"/>
        <v>44974</v>
      </c>
      <c r="G17" s="3">
        <f t="shared" si="2"/>
        <v>9</v>
      </c>
      <c r="H17" s="4">
        <f t="shared" si="5"/>
        <v>45036</v>
      </c>
      <c r="J17" s="3">
        <f t="shared" si="3"/>
        <v>9</v>
      </c>
      <c r="K17" s="4">
        <f>+K16+1</f>
        <v>45098</v>
      </c>
    </row>
    <row r="18" spans="4:11" x14ac:dyDescent="0.25">
      <c r="D18" s="3">
        <f>+D17-9</f>
        <v>0</v>
      </c>
      <c r="E18" s="4">
        <f>+E17+3</f>
        <v>44977</v>
      </c>
      <c r="G18" s="3">
        <f>+G17-9</f>
        <v>0</v>
      </c>
      <c r="H18" s="4">
        <f t="shared" si="5"/>
        <v>45037</v>
      </c>
      <c r="J18" s="3">
        <f>+J17-9</f>
        <v>0</v>
      </c>
      <c r="K18" s="4">
        <f>+K17+1</f>
        <v>45099</v>
      </c>
    </row>
    <row r="20" spans="4:11" ht="15.6" customHeight="1" x14ac:dyDescent="0.25">
      <c r="D20" s="18"/>
      <c r="E20" s="18"/>
      <c r="F20" s="18"/>
      <c r="G20" s="18"/>
      <c r="H20" s="18"/>
      <c r="I20" s="18"/>
      <c r="J20" s="18"/>
      <c r="K20" s="18"/>
    </row>
    <row r="21" spans="4:11" ht="30.6" customHeight="1" x14ac:dyDescent="0.25">
      <c r="D21" s="18"/>
      <c r="E21" s="18"/>
      <c r="F21" s="18"/>
      <c r="G21" s="18"/>
      <c r="H21" s="18"/>
      <c r="I21" s="18"/>
      <c r="J21" s="18"/>
      <c r="K21" s="18"/>
    </row>
    <row r="22" spans="4:11" x14ac:dyDescent="0.25">
      <c r="D22" s="18"/>
      <c r="E22" s="18"/>
      <c r="F22" s="18"/>
      <c r="G22" s="18"/>
      <c r="H22" s="18"/>
      <c r="I22" s="18"/>
      <c r="J22" s="18"/>
      <c r="K22" s="18"/>
    </row>
    <row r="23" spans="4:11" ht="7.2" customHeight="1" x14ac:dyDescent="0.25">
      <c r="D23" s="18"/>
      <c r="E23" s="18"/>
      <c r="F23" s="18"/>
      <c r="G23" s="18"/>
      <c r="H23" s="18"/>
      <c r="I23" s="18"/>
      <c r="J23" s="18"/>
      <c r="K23" s="18"/>
    </row>
    <row r="24" spans="4:11" ht="27" customHeight="1" x14ac:dyDescent="0.25">
      <c r="D24" s="17"/>
      <c r="E24" s="19"/>
      <c r="F24" s="19"/>
      <c r="G24" s="19"/>
      <c r="H24" s="19"/>
      <c r="I24" s="19"/>
      <c r="J24" s="19"/>
      <c r="K24" s="19"/>
    </row>
    <row r="25" spans="4:11" ht="53.1" customHeight="1" x14ac:dyDescent="0.25">
      <c r="D25" s="19"/>
      <c r="E25" s="19"/>
      <c r="F25" s="19"/>
      <c r="G25" s="19"/>
      <c r="H25" s="19"/>
      <c r="I25" s="19"/>
      <c r="J25" s="19"/>
      <c r="K25" s="19"/>
    </row>
    <row r="26" spans="4:11" ht="48" customHeight="1" x14ac:dyDescent="0.25">
      <c r="D26" s="19"/>
      <c r="E26" s="19"/>
      <c r="F26" s="19"/>
      <c r="G26" s="19"/>
      <c r="H26" s="19"/>
      <c r="I26" s="19"/>
      <c r="J26" s="19"/>
      <c r="K26" s="19"/>
    </row>
  </sheetData>
  <sheetProtection algorithmName="SHA-512" hashValue="F20xGoohH6MFzl/QRPHtzHAr6pSNUWolkevR6FI4k24U30wbKLCbosVPCalQxpzxVmuNvoEXr24Gwx4L9uGs1Q==" saltValue="iHlMsmFsrwozioqSgAdkYQ==" spinCount="100000" sheet="1" objects="1" scenarios="1" formatCells="0" formatColumns="0" formatRows="0"/>
  <mergeCells count="5">
    <mergeCell ref="G6:H6"/>
    <mergeCell ref="D6:E6"/>
    <mergeCell ref="J6:K6"/>
    <mergeCell ref="B2:B6"/>
    <mergeCell ref="D2:K2"/>
  </mergeCell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ECE1-89CF-4F6A-AF50-CADCC3A6F2F9}">
  <sheetPr codeName="Hoja19"/>
  <dimension ref="B1:K60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63.44140625" style="1" customWidth="1"/>
    <col min="5" max="5" width="33" style="1" customWidth="1"/>
    <col min="6" max="6" width="28.44140625" style="1" customWidth="1"/>
    <col min="7" max="7" width="5.441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208</v>
      </c>
      <c r="E2" s="12"/>
      <c r="F2" s="36"/>
      <c r="G2" s="36"/>
      <c r="H2" s="36"/>
      <c r="I2" s="36"/>
      <c r="J2" s="36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</row>
    <row r="5" spans="2:11" ht="6" customHeight="1" x14ac:dyDescent="0.25">
      <c r="B5" s="62"/>
      <c r="C5" s="11"/>
    </row>
    <row r="6" spans="2:11" ht="6" customHeight="1" x14ac:dyDescent="0.25">
      <c r="B6" s="62"/>
    </row>
    <row r="7" spans="2:11" ht="15.6" x14ac:dyDescent="0.25">
      <c r="B7" s="62"/>
      <c r="D7" s="13"/>
      <c r="E7" s="14"/>
      <c r="F7" s="14"/>
      <c r="G7" s="14"/>
      <c r="H7" s="14"/>
      <c r="J7" s="13"/>
      <c r="K7" s="14"/>
    </row>
    <row r="8" spans="2:11" ht="16.5" customHeight="1" x14ac:dyDescent="0.25">
      <c r="D8" s="38"/>
      <c r="E8" s="16"/>
      <c r="F8" s="16"/>
      <c r="G8" s="16"/>
      <c r="H8" s="16"/>
      <c r="J8" s="15"/>
      <c r="K8" s="16"/>
    </row>
    <row r="9" spans="2:11" ht="16.5" customHeight="1" x14ac:dyDescent="0.25">
      <c r="D9" s="38"/>
      <c r="E9" s="16"/>
      <c r="F9" s="16"/>
      <c r="G9" s="16"/>
      <c r="H9" s="16"/>
      <c r="J9" s="15"/>
      <c r="K9" s="16"/>
    </row>
    <row r="10" spans="2:11" ht="16.5" customHeight="1" x14ac:dyDescent="0.25">
      <c r="D10" s="38"/>
      <c r="E10" s="16"/>
      <c r="F10" s="16"/>
      <c r="G10" s="16"/>
      <c r="H10" s="16"/>
      <c r="J10" s="15"/>
      <c r="K10" s="16"/>
    </row>
    <row r="11" spans="2:11" ht="16.5" customHeight="1" x14ac:dyDescent="0.25">
      <c r="D11" s="38"/>
      <c r="E11" s="16"/>
      <c r="F11" s="16"/>
      <c r="G11" s="16"/>
      <c r="H11" s="16"/>
      <c r="J11" s="15"/>
      <c r="K11" s="16"/>
    </row>
    <row r="12" spans="2:11" ht="16.5" customHeight="1" x14ac:dyDescent="0.25">
      <c r="D12" s="7" t="s">
        <v>210</v>
      </c>
      <c r="E12" s="8" t="s">
        <v>209</v>
      </c>
      <c r="F12" s="16"/>
      <c r="G12" s="16"/>
      <c r="H12" s="16"/>
      <c r="J12" s="15"/>
      <c r="K12" s="16"/>
    </row>
    <row r="13" spans="2:11" ht="16.5" customHeight="1" x14ac:dyDescent="0.25">
      <c r="D13" s="39" t="s">
        <v>211</v>
      </c>
      <c r="E13" s="4">
        <v>45016</v>
      </c>
      <c r="F13" s="16"/>
      <c r="G13" s="16"/>
      <c r="H13" s="16"/>
      <c r="J13" s="15"/>
      <c r="K13" s="16"/>
    </row>
    <row r="14" spans="2:11" ht="16.5" customHeight="1" x14ac:dyDescent="0.25">
      <c r="D14" s="39" t="s">
        <v>227</v>
      </c>
      <c r="E14" s="4">
        <f>+E13</f>
        <v>45016</v>
      </c>
      <c r="F14" s="16"/>
      <c r="G14" s="16"/>
      <c r="H14" s="18"/>
      <c r="I14" s="18"/>
      <c r="J14" s="18"/>
      <c r="K14" s="18"/>
    </row>
    <row r="15" spans="2:11" ht="75" x14ac:dyDescent="0.25">
      <c r="D15" s="40" t="s">
        <v>212</v>
      </c>
      <c r="E15" s="41" t="s">
        <v>213</v>
      </c>
      <c r="F15" s="16"/>
      <c r="G15" s="16"/>
      <c r="H15" s="18"/>
      <c r="I15" s="18"/>
      <c r="J15" s="18"/>
      <c r="K15" s="18"/>
    </row>
    <row r="16" spans="2:11" ht="60" x14ac:dyDescent="0.25">
      <c r="D16" s="42" t="s">
        <v>214</v>
      </c>
      <c r="E16" s="41" t="s">
        <v>215</v>
      </c>
      <c r="F16" s="16"/>
      <c r="G16" s="16"/>
      <c r="H16" s="19"/>
      <c r="I16" s="19"/>
      <c r="J16" s="19"/>
      <c r="K16" s="19"/>
    </row>
    <row r="17" spans="4:11" ht="90" x14ac:dyDescent="0.25">
      <c r="D17" s="42" t="s">
        <v>230</v>
      </c>
      <c r="E17" s="43">
        <v>45000</v>
      </c>
      <c r="F17" s="16"/>
      <c r="G17" s="16"/>
      <c r="H17" s="19"/>
      <c r="I17" s="19"/>
      <c r="J17" s="19"/>
      <c r="K17" s="19"/>
    </row>
    <row r="18" spans="4:11" ht="95.1" customHeight="1" x14ac:dyDescent="0.25">
      <c r="D18" s="42" t="s">
        <v>235</v>
      </c>
      <c r="E18" s="57" t="s">
        <v>234</v>
      </c>
      <c r="F18" s="16"/>
      <c r="G18" s="16"/>
      <c r="H18" s="19"/>
      <c r="I18" s="19"/>
      <c r="J18" s="19"/>
      <c r="K18" s="19"/>
    </row>
    <row r="19" spans="4:11" ht="16.5" customHeight="1" x14ac:dyDescent="0.25">
      <c r="D19" s="38"/>
      <c r="E19" s="16"/>
      <c r="F19" s="16"/>
      <c r="G19" s="16"/>
    </row>
    <row r="20" spans="4:11" ht="16.5" customHeight="1" x14ac:dyDescent="0.25">
      <c r="D20" s="38"/>
      <c r="E20" s="16"/>
      <c r="F20" s="16"/>
      <c r="G20" s="16"/>
    </row>
    <row r="21" spans="4:11" ht="16.5" customHeight="1" x14ac:dyDescent="0.25">
      <c r="D21" s="38"/>
      <c r="E21" s="16"/>
      <c r="F21" s="16"/>
      <c r="G21" s="16"/>
    </row>
    <row r="22" spans="4:11" ht="16.5" customHeight="1" x14ac:dyDescent="0.25">
      <c r="D22" s="38"/>
      <c r="E22" s="16"/>
      <c r="F22" s="16"/>
      <c r="G22" s="16"/>
    </row>
    <row r="23" spans="4:11" ht="16.5" customHeight="1" x14ac:dyDescent="0.25">
      <c r="D23" s="38"/>
      <c r="E23" s="16"/>
      <c r="F23" s="16"/>
      <c r="G23" s="16"/>
    </row>
    <row r="24" spans="4:11" ht="16.5" customHeight="1" x14ac:dyDescent="0.25">
      <c r="D24" s="38"/>
      <c r="E24" s="16"/>
      <c r="F24" s="16"/>
      <c r="G24" s="16"/>
    </row>
    <row r="25" spans="4:11" ht="16.5" customHeight="1" x14ac:dyDescent="0.25">
      <c r="D25" s="38"/>
      <c r="E25" s="16"/>
      <c r="F25" s="16"/>
      <c r="G25" s="16"/>
    </row>
    <row r="26" spans="4:11" ht="16.5" customHeight="1" x14ac:dyDescent="0.25">
      <c r="D26" s="38"/>
      <c r="E26" s="16"/>
      <c r="F26" s="16"/>
      <c r="G26" s="16"/>
    </row>
    <row r="27" spans="4:11" ht="16.5" customHeight="1" x14ac:dyDescent="0.25">
      <c r="D27" s="38"/>
      <c r="E27" s="16"/>
      <c r="F27" s="16"/>
      <c r="G27" s="16"/>
    </row>
    <row r="28" spans="4:11" ht="16.5" customHeight="1" x14ac:dyDescent="0.25">
      <c r="D28" s="38"/>
      <c r="E28" s="16"/>
      <c r="F28" s="16"/>
      <c r="G28" s="16"/>
    </row>
    <row r="29" spans="4:11" ht="16.5" customHeight="1" x14ac:dyDescent="0.25">
      <c r="D29" s="38"/>
      <c r="E29" s="16"/>
      <c r="F29" s="16"/>
      <c r="G29" s="16"/>
    </row>
    <row r="30" spans="4:11" ht="16.5" customHeight="1" x14ac:dyDescent="0.25">
      <c r="D30" s="38"/>
      <c r="E30" s="16"/>
      <c r="F30" s="16"/>
      <c r="G30" s="16"/>
    </row>
    <row r="31" spans="4:11" ht="16.5" customHeight="1" x14ac:dyDescent="0.25">
      <c r="D31" s="38"/>
      <c r="E31" s="16"/>
      <c r="F31" s="16"/>
      <c r="G31" s="16"/>
    </row>
    <row r="32" spans="4:11" ht="16.5" customHeight="1" x14ac:dyDescent="0.25">
      <c r="D32" s="38"/>
      <c r="E32" s="16"/>
      <c r="F32" s="16"/>
      <c r="G32" s="16"/>
    </row>
    <row r="33" spans="4:7" ht="16.5" customHeight="1" x14ac:dyDescent="0.25">
      <c r="D33" s="38"/>
      <c r="E33" s="16"/>
      <c r="F33" s="16"/>
      <c r="G33" s="16"/>
    </row>
    <row r="34" spans="4:7" ht="16.5" customHeight="1" x14ac:dyDescent="0.25">
      <c r="D34" s="38"/>
      <c r="E34" s="16"/>
      <c r="F34" s="16"/>
      <c r="G34" s="16"/>
    </row>
    <row r="35" spans="4:7" ht="16.5" customHeight="1" x14ac:dyDescent="0.25">
      <c r="D35" s="38"/>
      <c r="E35" s="16"/>
      <c r="F35" s="16"/>
      <c r="G35" s="16"/>
    </row>
    <row r="36" spans="4:7" ht="16.5" customHeight="1" x14ac:dyDescent="0.25">
      <c r="D36" s="38"/>
      <c r="E36" s="16"/>
      <c r="F36" s="16"/>
      <c r="G36" s="16"/>
    </row>
    <row r="37" spans="4:7" ht="16.5" customHeight="1" x14ac:dyDescent="0.25">
      <c r="D37" s="38"/>
      <c r="E37" s="16"/>
      <c r="F37" s="16"/>
      <c r="G37" s="16"/>
    </row>
    <row r="38" spans="4:7" ht="16.5" customHeight="1" x14ac:dyDescent="0.25">
      <c r="D38" s="38"/>
      <c r="E38" s="16"/>
      <c r="F38" s="16"/>
      <c r="G38" s="16"/>
    </row>
    <row r="39" spans="4:7" ht="16.5" customHeight="1" x14ac:dyDescent="0.25">
      <c r="D39" s="38"/>
      <c r="E39" s="16"/>
      <c r="F39" s="16"/>
      <c r="G39" s="16"/>
    </row>
    <row r="40" spans="4:7" ht="16.5" customHeight="1" x14ac:dyDescent="0.25">
      <c r="D40" s="38"/>
      <c r="E40" s="16"/>
      <c r="F40" s="16"/>
      <c r="G40" s="16"/>
    </row>
    <row r="41" spans="4:7" ht="16.5" customHeight="1" x14ac:dyDescent="0.25">
      <c r="D41" s="38"/>
      <c r="E41" s="16"/>
      <c r="F41" s="16"/>
      <c r="G41" s="16"/>
    </row>
    <row r="42" spans="4:7" ht="16.5" customHeight="1" x14ac:dyDescent="0.25">
      <c r="D42" s="38"/>
      <c r="E42" s="16"/>
      <c r="F42" s="16"/>
      <c r="G42" s="16"/>
    </row>
    <row r="43" spans="4:7" ht="16.5" customHeight="1" x14ac:dyDescent="0.25">
      <c r="D43" s="38"/>
      <c r="E43" s="16"/>
      <c r="F43" s="16"/>
      <c r="G43" s="16"/>
    </row>
    <row r="44" spans="4:7" ht="16.5" customHeight="1" x14ac:dyDescent="0.25">
      <c r="D44" s="38"/>
      <c r="E44" s="16"/>
      <c r="F44" s="16"/>
      <c r="G44" s="16"/>
    </row>
    <row r="45" spans="4:7" ht="16.5" customHeight="1" x14ac:dyDescent="0.25">
      <c r="D45" s="38"/>
      <c r="E45" s="16"/>
      <c r="F45" s="16"/>
      <c r="G45" s="16"/>
    </row>
    <row r="46" spans="4:7" ht="16.5" customHeight="1" x14ac:dyDescent="0.25">
      <c r="D46" s="38"/>
      <c r="E46" s="16"/>
      <c r="F46" s="16"/>
      <c r="G46" s="16"/>
    </row>
    <row r="47" spans="4:7" ht="16.5" customHeight="1" x14ac:dyDescent="0.25">
      <c r="D47" s="38"/>
      <c r="E47" s="16"/>
      <c r="F47" s="16"/>
      <c r="G47" s="16"/>
    </row>
    <row r="48" spans="4:7" ht="16.5" customHeight="1" x14ac:dyDescent="0.25">
      <c r="D48" s="38"/>
      <c r="E48" s="16"/>
      <c r="F48" s="16"/>
      <c r="G48" s="16"/>
    </row>
    <row r="49" spans="4:7" ht="16.5" customHeight="1" x14ac:dyDescent="0.25">
      <c r="D49" s="38"/>
      <c r="E49" s="16"/>
      <c r="F49" s="16"/>
      <c r="G49" s="16"/>
    </row>
    <row r="50" spans="4:7" ht="16.5" customHeight="1" x14ac:dyDescent="0.25">
      <c r="D50" s="38"/>
      <c r="E50" s="16"/>
      <c r="F50" s="16"/>
      <c r="G50" s="16"/>
    </row>
    <row r="51" spans="4:7" ht="16.5" customHeight="1" x14ac:dyDescent="0.25">
      <c r="D51" s="38"/>
      <c r="E51" s="16"/>
      <c r="F51" s="16"/>
      <c r="G51" s="16"/>
    </row>
    <row r="52" spans="4:7" ht="16.5" customHeight="1" x14ac:dyDescent="0.25">
      <c r="D52" s="38"/>
      <c r="E52" s="16"/>
      <c r="F52" s="16"/>
      <c r="G52" s="16"/>
    </row>
    <row r="53" spans="4:7" ht="16.5" customHeight="1" x14ac:dyDescent="0.25">
      <c r="D53" s="38"/>
      <c r="E53" s="16"/>
      <c r="F53" s="16"/>
      <c r="G53" s="16"/>
    </row>
    <row r="54" spans="4:7" ht="16.5" customHeight="1" x14ac:dyDescent="0.25">
      <c r="D54" s="38"/>
      <c r="E54" s="16"/>
      <c r="F54" s="16"/>
      <c r="G54" s="16"/>
    </row>
    <row r="55" spans="4:7" ht="16.5" customHeight="1" x14ac:dyDescent="0.25">
      <c r="D55" s="38"/>
      <c r="E55" s="16"/>
      <c r="F55" s="16"/>
      <c r="G55" s="16"/>
    </row>
    <row r="56" spans="4:7" ht="16.5" customHeight="1" x14ac:dyDescent="0.25">
      <c r="D56" s="38"/>
      <c r="E56" s="16"/>
      <c r="F56" s="16"/>
      <c r="G56" s="16"/>
    </row>
    <row r="57" spans="4:7" ht="16.5" customHeight="1" x14ac:dyDescent="0.25">
      <c r="D57" s="38"/>
      <c r="E57" s="16"/>
      <c r="F57" s="16"/>
      <c r="G57" s="16"/>
    </row>
    <row r="58" spans="4:7" ht="16.5" customHeight="1" x14ac:dyDescent="0.25">
      <c r="D58" s="38"/>
      <c r="E58" s="16"/>
      <c r="F58" s="16"/>
      <c r="G58" s="16"/>
    </row>
    <row r="59" spans="4:7" ht="16.5" customHeight="1" x14ac:dyDescent="0.25">
      <c r="D59" s="38"/>
      <c r="E59" s="16"/>
      <c r="F59" s="16"/>
      <c r="G59" s="16"/>
    </row>
    <row r="60" spans="4:7" ht="16.5" customHeight="1" x14ac:dyDescent="0.25">
      <c r="D60" s="38"/>
      <c r="E60" s="16"/>
      <c r="F60" s="16"/>
      <c r="G60" s="16"/>
    </row>
  </sheetData>
  <sheetProtection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143-0541-4418-9F61-B4069B3A4589}">
  <sheetPr codeName="Hoja3"/>
  <dimension ref="B1:K28"/>
  <sheetViews>
    <sheetView workbookViewId="0">
      <pane xSplit="3" ySplit="8" topLeftCell="D9" activePane="bottomRight" state="frozen"/>
      <selection activeCell="K24" sqref="K24"/>
      <selection pane="topRight" activeCell="K24" sqref="K24"/>
      <selection pane="bottomLeft" activeCell="K24" sqref="K24"/>
      <selection pane="bottomRight" activeCell="A9" sqref="A9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4.4414062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2.109375" style="1" customWidth="1"/>
    <col min="10" max="10" width="15.5546875" style="1" customWidth="1"/>
    <col min="11" max="11" width="22.88671875" style="1" hidden="1" customWidth="1"/>
    <col min="12" max="16384" width="8.6640625" style="1"/>
  </cols>
  <sheetData>
    <row r="1" spans="2:11" ht="7.5" customHeight="1" x14ac:dyDescent="0.25"/>
    <row r="2" spans="2:11" ht="15.6" x14ac:dyDescent="0.3">
      <c r="B2" s="62">
        <f>+MENU!G14</f>
        <v>0</v>
      </c>
      <c r="C2" s="11"/>
      <c r="D2" s="63" t="s">
        <v>87</v>
      </c>
      <c r="E2" s="64"/>
      <c r="F2" s="64"/>
      <c r="G2" s="64"/>
      <c r="H2" s="64"/>
      <c r="I2" s="64"/>
      <c r="J2" s="64"/>
      <c r="K2" s="64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 t="s">
        <v>29</v>
      </c>
    </row>
    <row r="5" spans="2:11" ht="6" customHeight="1" x14ac:dyDescent="0.25">
      <c r="B5" s="62"/>
      <c r="C5" s="11"/>
    </row>
    <row r="6" spans="2:11" ht="43.2" customHeight="1" x14ac:dyDescent="0.25">
      <c r="B6" s="62"/>
      <c r="C6" s="11"/>
      <c r="D6" s="61" t="s">
        <v>6</v>
      </c>
      <c r="E6" s="61"/>
      <c r="F6" s="10"/>
      <c r="G6" s="60" t="s">
        <v>16</v>
      </c>
      <c r="H6" s="60"/>
      <c r="I6" s="10"/>
      <c r="J6" s="13"/>
      <c r="K6" s="13"/>
    </row>
    <row r="7" spans="2:11" ht="6" customHeight="1" x14ac:dyDescent="0.25"/>
    <row r="8" spans="2:11" ht="31.2" x14ac:dyDescent="0.25">
      <c r="D8" s="7" t="s">
        <v>7</v>
      </c>
      <c r="E8" s="8" t="s">
        <v>111</v>
      </c>
      <c r="G8" s="7" t="s">
        <v>2</v>
      </c>
      <c r="H8" s="8" t="s">
        <v>111</v>
      </c>
      <c r="J8" s="13"/>
      <c r="K8" s="14"/>
    </row>
    <row r="9" spans="2:11" x14ac:dyDescent="0.25">
      <c r="D9" s="3" t="s">
        <v>8</v>
      </c>
      <c r="E9" s="4">
        <v>45026</v>
      </c>
      <c r="G9" s="3">
        <v>1</v>
      </c>
      <c r="H9" s="4">
        <v>45114</v>
      </c>
      <c r="J9" s="15"/>
      <c r="K9" s="16"/>
    </row>
    <row r="10" spans="2:11" x14ac:dyDescent="0.25">
      <c r="D10" s="3" t="s">
        <v>9</v>
      </c>
      <c r="E10" s="4">
        <f>+E9+1</f>
        <v>45027</v>
      </c>
      <c r="G10" s="3">
        <f>+G9+1</f>
        <v>2</v>
      </c>
      <c r="H10" s="4">
        <f>+H9+3</f>
        <v>45117</v>
      </c>
      <c r="J10" s="15"/>
      <c r="K10" s="16"/>
    </row>
    <row r="11" spans="2:11" x14ac:dyDescent="0.25">
      <c r="D11" s="3" t="s">
        <v>10</v>
      </c>
      <c r="E11" s="4">
        <f t="shared" ref="E11:E27" si="0">+E10+1</f>
        <v>45028</v>
      </c>
      <c r="G11" s="3">
        <f t="shared" ref="G11:G17" si="1">+G10+1</f>
        <v>3</v>
      </c>
      <c r="H11" s="4">
        <f t="shared" ref="H11:H16" si="2">+H10+1</f>
        <v>45118</v>
      </c>
      <c r="J11" s="15"/>
      <c r="K11" s="16"/>
    </row>
    <row r="12" spans="2:11" x14ac:dyDescent="0.25">
      <c r="D12" s="3" t="s">
        <v>11</v>
      </c>
      <c r="E12" s="4">
        <f t="shared" si="0"/>
        <v>45029</v>
      </c>
      <c r="G12" s="3">
        <f t="shared" si="1"/>
        <v>4</v>
      </c>
      <c r="H12" s="4">
        <f t="shared" si="2"/>
        <v>45119</v>
      </c>
      <c r="J12" s="15"/>
      <c r="K12" s="16"/>
    </row>
    <row r="13" spans="2:11" x14ac:dyDescent="0.25">
      <c r="D13" s="3" t="s">
        <v>12</v>
      </c>
      <c r="E13" s="4">
        <f t="shared" si="0"/>
        <v>45030</v>
      </c>
      <c r="G13" s="3">
        <f t="shared" si="1"/>
        <v>5</v>
      </c>
      <c r="H13" s="4">
        <f t="shared" si="2"/>
        <v>45120</v>
      </c>
      <c r="J13" s="15"/>
      <c r="K13" s="16"/>
    </row>
    <row r="14" spans="2:11" x14ac:dyDescent="0.25">
      <c r="D14" s="3" t="s">
        <v>13</v>
      </c>
      <c r="E14" s="4">
        <f>+E13+3</f>
        <v>45033</v>
      </c>
      <c r="G14" s="3">
        <f t="shared" si="1"/>
        <v>6</v>
      </c>
      <c r="H14" s="4">
        <f t="shared" si="2"/>
        <v>45121</v>
      </c>
      <c r="J14" s="15"/>
      <c r="K14" s="16"/>
    </row>
    <row r="15" spans="2:11" x14ac:dyDescent="0.25">
      <c r="D15" s="3" t="s">
        <v>14</v>
      </c>
      <c r="E15" s="4">
        <f t="shared" si="0"/>
        <v>45034</v>
      </c>
      <c r="G15" s="3">
        <f t="shared" si="1"/>
        <v>7</v>
      </c>
      <c r="H15" s="4">
        <f>+H14+3</f>
        <v>45124</v>
      </c>
      <c r="J15" s="15"/>
      <c r="K15" s="16"/>
    </row>
    <row r="16" spans="2:11" x14ac:dyDescent="0.25">
      <c r="D16" s="3" t="s">
        <v>15</v>
      </c>
      <c r="E16" s="4">
        <f t="shared" si="0"/>
        <v>45035</v>
      </c>
      <c r="G16" s="3">
        <f t="shared" si="1"/>
        <v>8</v>
      </c>
      <c r="H16" s="4">
        <f t="shared" si="2"/>
        <v>45125</v>
      </c>
      <c r="J16" s="15"/>
      <c r="K16" s="16"/>
    </row>
    <row r="17" spans="4:11" x14ac:dyDescent="0.25">
      <c r="D17" s="3" t="s">
        <v>17</v>
      </c>
      <c r="E17" s="4">
        <f t="shared" si="0"/>
        <v>45036</v>
      </c>
      <c r="G17" s="3">
        <f t="shared" si="1"/>
        <v>9</v>
      </c>
      <c r="H17" s="4">
        <f>+H16+1</f>
        <v>45126</v>
      </c>
      <c r="J17" s="15"/>
      <c r="K17" s="16"/>
    </row>
    <row r="18" spans="4:11" x14ac:dyDescent="0.25">
      <c r="D18" s="3" t="s">
        <v>18</v>
      </c>
      <c r="E18" s="4">
        <f t="shared" si="0"/>
        <v>45037</v>
      </c>
      <c r="G18" s="3">
        <f>+G17-9</f>
        <v>0</v>
      </c>
      <c r="H18" s="4">
        <f>+H17+2</f>
        <v>45128</v>
      </c>
      <c r="J18" s="15"/>
      <c r="K18" s="16"/>
    </row>
    <row r="19" spans="4:11" x14ac:dyDescent="0.25">
      <c r="D19" s="3" t="s">
        <v>19</v>
      </c>
      <c r="E19" s="4">
        <f>+E18+3</f>
        <v>45040</v>
      </c>
      <c r="G19" s="15"/>
      <c r="H19" s="16"/>
      <c r="J19" s="15"/>
      <c r="K19" s="16"/>
    </row>
    <row r="20" spans="4:11" x14ac:dyDescent="0.25">
      <c r="D20" s="3" t="s">
        <v>20</v>
      </c>
      <c r="E20" s="4">
        <f t="shared" si="0"/>
        <v>45041</v>
      </c>
      <c r="G20" s="15"/>
      <c r="H20" s="16"/>
      <c r="J20" s="15"/>
      <c r="K20" s="16"/>
    </row>
    <row r="21" spans="4:11" x14ac:dyDescent="0.25">
      <c r="D21" s="3" t="s">
        <v>21</v>
      </c>
      <c r="E21" s="4">
        <f t="shared" si="0"/>
        <v>45042</v>
      </c>
      <c r="G21" s="15"/>
      <c r="H21" s="16"/>
      <c r="J21" s="15"/>
      <c r="K21" s="16"/>
    </row>
    <row r="22" spans="4:11" x14ac:dyDescent="0.25">
      <c r="D22" s="3" t="s">
        <v>22</v>
      </c>
      <c r="E22" s="4">
        <f t="shared" si="0"/>
        <v>45043</v>
      </c>
      <c r="G22" s="15"/>
      <c r="H22" s="16"/>
      <c r="J22" s="15"/>
      <c r="K22" s="16"/>
    </row>
    <row r="23" spans="4:11" x14ac:dyDescent="0.25">
      <c r="D23" s="3" t="s">
        <v>23</v>
      </c>
      <c r="E23" s="4">
        <f t="shared" si="0"/>
        <v>45044</v>
      </c>
      <c r="G23" s="15"/>
      <c r="H23" s="16"/>
      <c r="J23" s="15"/>
      <c r="K23" s="16"/>
    </row>
    <row r="24" spans="4:11" x14ac:dyDescent="0.25">
      <c r="D24" s="3" t="s">
        <v>24</v>
      </c>
      <c r="E24" s="4">
        <f>+E23+4</f>
        <v>45048</v>
      </c>
      <c r="G24" s="15"/>
      <c r="H24" s="16"/>
      <c r="J24" s="15"/>
      <c r="K24" s="16"/>
    </row>
    <row r="25" spans="4:11" x14ac:dyDescent="0.25">
      <c r="D25" s="3" t="s">
        <v>25</v>
      </c>
      <c r="E25" s="4">
        <f>+E24+1</f>
        <v>45049</v>
      </c>
      <c r="G25" s="15"/>
      <c r="H25" s="16"/>
      <c r="J25" s="15"/>
      <c r="K25" s="16"/>
    </row>
    <row r="26" spans="4:11" x14ac:dyDescent="0.25">
      <c r="D26" s="3" t="s">
        <v>26</v>
      </c>
      <c r="E26" s="4">
        <f t="shared" si="0"/>
        <v>45050</v>
      </c>
      <c r="G26" s="15"/>
      <c r="H26" s="16"/>
      <c r="J26" s="15"/>
      <c r="K26" s="16"/>
    </row>
    <row r="27" spans="4:11" x14ac:dyDescent="0.25">
      <c r="D27" s="3" t="s">
        <v>27</v>
      </c>
      <c r="E27" s="4">
        <f t="shared" si="0"/>
        <v>45051</v>
      </c>
      <c r="G27" s="15"/>
      <c r="H27" s="16"/>
      <c r="J27" s="15"/>
      <c r="K27" s="16"/>
    </row>
    <row r="28" spans="4:11" x14ac:dyDescent="0.25">
      <c r="D28" s="3" t="s">
        <v>28</v>
      </c>
      <c r="E28" s="4">
        <f>+E27+3</f>
        <v>45054</v>
      </c>
      <c r="G28" s="15"/>
      <c r="H28" s="16"/>
      <c r="J28" s="15"/>
      <c r="K28" s="16"/>
    </row>
  </sheetData>
  <sheetProtection algorithmName="SHA-512" hashValue="RQoqNSrl7DjpaNriY6Db43tLCJNaR0c538C+fWINGjup8leVppinsdXNyAxaIVtOM9R7sEKbqDJkd3z5ecc0DQ==" saltValue="/D5wWZxJlje3nWG34ivdMg==" spinCount="100000" sheet="1" objects="1" scenarios="1" formatCells="0" formatColumns="0" formatRows="0"/>
  <mergeCells count="4">
    <mergeCell ref="B2:B6"/>
    <mergeCell ref="D2:K2"/>
    <mergeCell ref="D6:E6"/>
    <mergeCell ref="G6:H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C990-4677-4F54-9170-CD41D2F43267}">
  <sheetPr codeName="Hoja4"/>
  <dimension ref="B1:Q58"/>
  <sheetViews>
    <sheetView workbookViewId="0">
      <pane xSplit="3" ySplit="8" topLeftCell="G12" activePane="bottomRight" state="frozen"/>
      <selection activeCell="K24" sqref="K24"/>
      <selection pane="topRight" activeCell="K24" sqref="K24"/>
      <selection pane="bottomLeft" activeCell="K24" sqref="K24"/>
      <selection pane="bottomRight" activeCell="A22" sqref="A22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3.33203125" style="1" customWidth="1"/>
    <col min="5" max="5" width="23" style="1" customWidth="1"/>
    <col min="6" max="6" width="0.6640625" style="1" customWidth="1"/>
    <col min="7" max="7" width="13.33203125" style="1" customWidth="1"/>
    <col min="8" max="8" width="25.44140625" style="1" customWidth="1"/>
    <col min="9" max="9" width="0.6640625" style="1" customWidth="1"/>
    <col min="10" max="10" width="13.109375" style="1" customWidth="1"/>
    <col min="11" max="11" width="25.88671875" style="1" customWidth="1"/>
    <col min="12" max="12" width="1" style="1" customWidth="1"/>
    <col min="13" max="13" width="13.109375" style="1" customWidth="1"/>
    <col min="14" max="14" width="27" style="1" customWidth="1"/>
    <col min="15" max="15" width="1.44140625" style="1" customWidth="1"/>
    <col min="16" max="16" width="13.109375" style="1" customWidth="1"/>
    <col min="17" max="17" width="23.33203125" style="1" customWidth="1"/>
    <col min="18" max="16384" width="8.6640625" style="1"/>
  </cols>
  <sheetData>
    <row r="1" spans="2:17" ht="7.5" customHeight="1" x14ac:dyDescent="0.25"/>
    <row r="2" spans="2:17" ht="15.6" x14ac:dyDescent="0.3">
      <c r="B2" s="62">
        <f>+MENU!G14</f>
        <v>0</v>
      </c>
      <c r="C2" s="11"/>
      <c r="D2" s="64" t="s">
        <v>86</v>
      </c>
      <c r="E2" s="64"/>
      <c r="F2" s="64"/>
      <c r="G2" s="64"/>
      <c r="H2" s="64"/>
      <c r="I2" s="64"/>
      <c r="J2" s="64"/>
      <c r="K2" s="64"/>
    </row>
    <row r="3" spans="2:17" ht="8.4" customHeight="1" x14ac:dyDescent="0.25">
      <c r="B3" s="62"/>
      <c r="C3" s="11"/>
    </row>
    <row r="4" spans="2:17" ht="15.6" x14ac:dyDescent="0.3">
      <c r="B4" s="62"/>
      <c r="C4" s="11"/>
      <c r="D4" s="2" t="s">
        <v>223</v>
      </c>
    </row>
    <row r="5" spans="2:17" ht="6" customHeight="1" x14ac:dyDescent="0.25">
      <c r="B5" s="62"/>
      <c r="C5" s="11"/>
    </row>
    <row r="6" spans="2:17" ht="36.9" customHeight="1" x14ac:dyDescent="0.25">
      <c r="B6" s="62"/>
      <c r="C6" s="11"/>
      <c r="D6" s="61" t="s">
        <v>31</v>
      </c>
      <c r="E6" s="61"/>
      <c r="F6" s="10"/>
      <c r="G6" s="65"/>
      <c r="H6" s="65"/>
      <c r="I6" s="10"/>
      <c r="J6" s="13"/>
      <c r="K6" s="13"/>
    </row>
    <row r="7" spans="2:17" ht="6" customHeight="1" x14ac:dyDescent="0.25">
      <c r="G7" s="20"/>
      <c r="H7" s="20"/>
    </row>
    <row r="8" spans="2:17" ht="41.4" x14ac:dyDescent="0.25">
      <c r="D8" s="25" t="s">
        <v>7</v>
      </c>
      <c r="E8" s="26" t="s">
        <v>111</v>
      </c>
      <c r="F8" s="27"/>
      <c r="G8" s="25" t="s">
        <v>7</v>
      </c>
      <c r="H8" s="26" t="s">
        <v>111</v>
      </c>
      <c r="I8" s="27"/>
      <c r="J8" s="25" t="s">
        <v>7</v>
      </c>
      <c r="K8" s="26" t="s">
        <v>111</v>
      </c>
      <c r="L8" s="27"/>
      <c r="M8" s="25" t="s">
        <v>7</v>
      </c>
      <c r="N8" s="26" t="s">
        <v>111</v>
      </c>
      <c r="O8" s="27"/>
      <c r="P8" s="25" t="s">
        <v>7</v>
      </c>
      <c r="Q8" s="26" t="s">
        <v>111</v>
      </c>
    </row>
    <row r="9" spans="2:17" x14ac:dyDescent="0.25">
      <c r="D9" s="28" t="s">
        <v>32</v>
      </c>
      <c r="E9" s="29">
        <v>45147</v>
      </c>
      <c r="F9" s="27"/>
      <c r="G9" s="28" t="s">
        <v>42</v>
      </c>
      <c r="H9" s="29">
        <f>+E18+1</f>
        <v>45162</v>
      </c>
      <c r="I9" s="27"/>
      <c r="J9" s="28" t="s">
        <v>52</v>
      </c>
      <c r="K9" s="29">
        <f>+H18+1</f>
        <v>45176</v>
      </c>
      <c r="L9" s="27"/>
      <c r="M9" s="30" t="s">
        <v>62</v>
      </c>
      <c r="N9" s="29">
        <f>+K18+1</f>
        <v>45190</v>
      </c>
      <c r="O9" s="27"/>
      <c r="P9" s="30" t="s">
        <v>72</v>
      </c>
      <c r="Q9" s="29">
        <f>+N18+1</f>
        <v>45204</v>
      </c>
    </row>
    <row r="10" spans="2:17" x14ac:dyDescent="0.25">
      <c r="D10" s="30" t="s">
        <v>33</v>
      </c>
      <c r="E10" s="29">
        <f>+E9+1</f>
        <v>45148</v>
      </c>
      <c r="F10" s="27"/>
      <c r="G10" s="28" t="s">
        <v>43</v>
      </c>
      <c r="H10" s="29">
        <f>+H9+1</f>
        <v>45163</v>
      </c>
      <c r="I10" s="27"/>
      <c r="J10" s="28" t="s">
        <v>53</v>
      </c>
      <c r="K10" s="29">
        <f>+K9+1</f>
        <v>45177</v>
      </c>
      <c r="L10" s="27"/>
      <c r="M10" s="30" t="s">
        <v>63</v>
      </c>
      <c r="N10" s="29">
        <f>+N9+1</f>
        <v>45191</v>
      </c>
      <c r="O10" s="27"/>
      <c r="P10" s="30" t="s">
        <v>73</v>
      </c>
      <c r="Q10" s="29">
        <f>+Q9+1</f>
        <v>45205</v>
      </c>
    </row>
    <row r="11" spans="2:17" x14ac:dyDescent="0.25">
      <c r="D11" s="28" t="s">
        <v>34</v>
      </c>
      <c r="E11" s="29">
        <f t="shared" ref="E11:E18" si="0">+E10+1</f>
        <v>45149</v>
      </c>
      <c r="F11" s="27"/>
      <c r="G11" s="28" t="s">
        <v>44</v>
      </c>
      <c r="H11" s="29">
        <f>+H10+3</f>
        <v>45166</v>
      </c>
      <c r="I11" s="27"/>
      <c r="J11" s="28" t="s">
        <v>54</v>
      </c>
      <c r="K11" s="29">
        <f>+K10+3</f>
        <v>45180</v>
      </c>
      <c r="L11" s="27"/>
      <c r="M11" s="30" t="s">
        <v>64</v>
      </c>
      <c r="N11" s="29">
        <f>+N10+3</f>
        <v>45194</v>
      </c>
      <c r="O11" s="27"/>
      <c r="P11" s="30" t="s">
        <v>74</v>
      </c>
      <c r="Q11" s="29">
        <f>+Q10+3</f>
        <v>45208</v>
      </c>
    </row>
    <row r="12" spans="2:17" x14ac:dyDescent="0.25">
      <c r="D12" s="28" t="s">
        <v>35</v>
      </c>
      <c r="E12" s="29">
        <f>+E11+3</f>
        <v>45152</v>
      </c>
      <c r="F12" s="27"/>
      <c r="G12" s="28" t="s">
        <v>45</v>
      </c>
      <c r="H12" s="29">
        <f>+H11+1</f>
        <v>45167</v>
      </c>
      <c r="I12" s="27"/>
      <c r="J12" s="28" t="s">
        <v>55</v>
      </c>
      <c r="K12" s="29">
        <f t="shared" ref="K12:K18" si="1">+K11+1</f>
        <v>45181</v>
      </c>
      <c r="L12" s="27"/>
      <c r="M12" s="30" t="s">
        <v>65</v>
      </c>
      <c r="N12" s="29">
        <f t="shared" ref="N12:N18" si="2">+N11+1</f>
        <v>45195</v>
      </c>
      <c r="O12" s="27"/>
      <c r="P12" s="30" t="s">
        <v>75</v>
      </c>
      <c r="Q12" s="29">
        <f t="shared" ref="Q12:Q18" si="3">+Q11+1</f>
        <v>45209</v>
      </c>
    </row>
    <row r="13" spans="2:17" x14ac:dyDescent="0.25">
      <c r="D13" s="28" t="s">
        <v>36</v>
      </c>
      <c r="E13" s="29">
        <f>+E12+1</f>
        <v>45153</v>
      </c>
      <c r="F13" s="27"/>
      <c r="G13" s="28" t="s">
        <v>46</v>
      </c>
      <c r="H13" s="29">
        <f>+H12+1</f>
        <v>45168</v>
      </c>
      <c r="I13" s="27"/>
      <c r="J13" s="28" t="s">
        <v>56</v>
      </c>
      <c r="K13" s="29">
        <f t="shared" si="1"/>
        <v>45182</v>
      </c>
      <c r="L13" s="27"/>
      <c r="M13" s="30" t="s">
        <v>66</v>
      </c>
      <c r="N13" s="29">
        <f t="shared" si="2"/>
        <v>45196</v>
      </c>
      <c r="O13" s="27"/>
      <c r="P13" s="30" t="s">
        <v>76</v>
      </c>
      <c r="Q13" s="29">
        <f t="shared" si="3"/>
        <v>45210</v>
      </c>
    </row>
    <row r="14" spans="2:17" x14ac:dyDescent="0.25">
      <c r="D14" s="28" t="s">
        <v>37</v>
      </c>
      <c r="E14" s="29">
        <f t="shared" si="0"/>
        <v>45154</v>
      </c>
      <c r="F14" s="27"/>
      <c r="G14" s="28" t="s">
        <v>47</v>
      </c>
      <c r="H14" s="29">
        <f t="shared" ref="H14:H17" si="4">+H13+1</f>
        <v>45169</v>
      </c>
      <c r="I14" s="27"/>
      <c r="J14" s="28" t="s">
        <v>57</v>
      </c>
      <c r="K14" s="29">
        <f t="shared" si="1"/>
        <v>45183</v>
      </c>
      <c r="L14" s="27"/>
      <c r="M14" s="30" t="s">
        <v>67</v>
      </c>
      <c r="N14" s="29">
        <f t="shared" si="2"/>
        <v>45197</v>
      </c>
      <c r="O14" s="27"/>
      <c r="P14" s="30" t="s">
        <v>77</v>
      </c>
      <c r="Q14" s="29">
        <f t="shared" si="3"/>
        <v>45211</v>
      </c>
    </row>
    <row r="15" spans="2:17" x14ac:dyDescent="0.25">
      <c r="D15" s="28" t="s">
        <v>38</v>
      </c>
      <c r="E15" s="29">
        <f t="shared" si="0"/>
        <v>45155</v>
      </c>
      <c r="F15" s="27"/>
      <c r="G15" s="28" t="s">
        <v>48</v>
      </c>
      <c r="H15" s="29">
        <f t="shared" si="4"/>
        <v>45170</v>
      </c>
      <c r="I15" s="27"/>
      <c r="J15" s="28" t="s">
        <v>58</v>
      </c>
      <c r="K15" s="29">
        <f t="shared" si="1"/>
        <v>45184</v>
      </c>
      <c r="L15" s="27"/>
      <c r="M15" s="30" t="s">
        <v>68</v>
      </c>
      <c r="N15" s="29">
        <f t="shared" si="2"/>
        <v>45198</v>
      </c>
      <c r="O15" s="27"/>
      <c r="P15" s="30" t="s">
        <v>78</v>
      </c>
      <c r="Q15" s="29">
        <f t="shared" si="3"/>
        <v>45212</v>
      </c>
    </row>
    <row r="16" spans="2:17" x14ac:dyDescent="0.25">
      <c r="D16" s="28" t="s">
        <v>39</v>
      </c>
      <c r="E16" s="29">
        <f t="shared" si="0"/>
        <v>45156</v>
      </c>
      <c r="F16" s="27"/>
      <c r="G16" s="28" t="s">
        <v>49</v>
      </c>
      <c r="H16" s="29">
        <f>+H15+3</f>
        <v>45173</v>
      </c>
      <c r="I16" s="27"/>
      <c r="J16" s="28" t="s">
        <v>59</v>
      </c>
      <c r="K16" s="29">
        <f>+K15+3</f>
        <v>45187</v>
      </c>
      <c r="L16" s="27"/>
      <c r="M16" s="30" t="s">
        <v>69</v>
      </c>
      <c r="N16" s="29">
        <f>+N15+3</f>
        <v>45201</v>
      </c>
      <c r="O16" s="27"/>
      <c r="P16" s="30" t="s">
        <v>79</v>
      </c>
      <c r="Q16" s="29">
        <f>+Q15+4</f>
        <v>45216</v>
      </c>
    </row>
    <row r="17" spans="4:17" x14ac:dyDescent="0.25">
      <c r="D17" s="28" t="s">
        <v>40</v>
      </c>
      <c r="E17" s="29">
        <f>+E16+4</f>
        <v>45160</v>
      </c>
      <c r="F17" s="27"/>
      <c r="G17" s="28" t="s">
        <v>50</v>
      </c>
      <c r="H17" s="29">
        <f t="shared" si="4"/>
        <v>45174</v>
      </c>
      <c r="I17" s="27"/>
      <c r="J17" s="28" t="s">
        <v>60</v>
      </c>
      <c r="K17" s="29">
        <f t="shared" si="1"/>
        <v>45188</v>
      </c>
      <c r="L17" s="27"/>
      <c r="M17" s="30" t="s">
        <v>70</v>
      </c>
      <c r="N17" s="29">
        <f t="shared" si="2"/>
        <v>45202</v>
      </c>
      <c r="O17" s="27"/>
      <c r="P17" s="30" t="s">
        <v>80</v>
      </c>
      <c r="Q17" s="29">
        <f t="shared" si="3"/>
        <v>45217</v>
      </c>
    </row>
    <row r="18" spans="4:17" x14ac:dyDescent="0.25">
      <c r="D18" s="28" t="s">
        <v>41</v>
      </c>
      <c r="E18" s="29">
        <f t="shared" si="0"/>
        <v>45161</v>
      </c>
      <c r="F18" s="27"/>
      <c r="G18" s="28" t="s">
        <v>51</v>
      </c>
      <c r="H18" s="29">
        <f>+H17+1</f>
        <v>45175</v>
      </c>
      <c r="I18" s="27"/>
      <c r="J18" s="28" t="s">
        <v>61</v>
      </c>
      <c r="K18" s="29">
        <f t="shared" si="1"/>
        <v>45189</v>
      </c>
      <c r="L18" s="27"/>
      <c r="M18" s="30" t="s">
        <v>71</v>
      </c>
      <c r="N18" s="29">
        <f t="shared" si="2"/>
        <v>45203</v>
      </c>
      <c r="O18" s="27"/>
      <c r="P18" s="30" t="s">
        <v>81</v>
      </c>
      <c r="Q18" s="29">
        <f t="shared" si="3"/>
        <v>45218</v>
      </c>
    </row>
    <row r="19" spans="4:17" x14ac:dyDescent="0.25">
      <c r="D19" s="24"/>
      <c r="E19" s="16"/>
      <c r="G19" s="15"/>
      <c r="H19" s="15"/>
      <c r="I19" s="15"/>
      <c r="J19" s="15"/>
      <c r="K19" s="16"/>
    </row>
    <row r="20" spans="4:17" x14ac:dyDescent="0.25">
      <c r="D20" s="24"/>
      <c r="E20" s="16"/>
      <c r="G20" s="21"/>
      <c r="H20" s="22"/>
      <c r="J20" s="15"/>
      <c r="K20" s="16"/>
    </row>
    <row r="21" spans="4:17" x14ac:dyDescent="0.25">
      <c r="D21" s="24"/>
      <c r="E21" s="16"/>
      <c r="G21" s="21"/>
      <c r="H21" s="22"/>
      <c r="J21" s="15"/>
      <c r="K21" s="16"/>
    </row>
    <row r="22" spans="4:17" x14ac:dyDescent="0.25">
      <c r="D22" s="24"/>
      <c r="E22" s="16"/>
      <c r="G22" s="21"/>
      <c r="H22" s="22"/>
      <c r="J22" s="15"/>
      <c r="K22" s="16"/>
    </row>
    <row r="23" spans="4:17" x14ac:dyDescent="0.25">
      <c r="D23" s="24"/>
      <c r="E23" s="16"/>
      <c r="G23" s="21"/>
      <c r="H23" s="22"/>
      <c r="J23" s="15"/>
      <c r="K23" s="16"/>
    </row>
    <row r="24" spans="4:17" x14ac:dyDescent="0.25">
      <c r="D24" s="24"/>
      <c r="E24" s="16"/>
      <c r="G24" s="21"/>
      <c r="H24" s="22"/>
      <c r="J24" s="15"/>
      <c r="K24" s="16"/>
    </row>
    <row r="25" spans="4:17" x14ac:dyDescent="0.25">
      <c r="D25" s="24"/>
      <c r="E25" s="16"/>
      <c r="G25" s="21"/>
      <c r="H25" s="22"/>
      <c r="J25" s="15"/>
      <c r="K25" s="16"/>
    </row>
    <row r="26" spans="4:17" x14ac:dyDescent="0.25">
      <c r="D26" s="24"/>
      <c r="E26" s="16"/>
      <c r="G26" s="21"/>
      <c r="H26" s="22"/>
      <c r="J26" s="15"/>
      <c r="K26" s="16"/>
    </row>
    <row r="27" spans="4:17" x14ac:dyDescent="0.25">
      <c r="D27" s="24"/>
      <c r="E27" s="16"/>
      <c r="G27" s="21"/>
      <c r="H27" s="22"/>
      <c r="J27" s="15"/>
      <c r="K27" s="16"/>
    </row>
    <row r="28" spans="4:17" x14ac:dyDescent="0.25">
      <c r="D28" s="24"/>
      <c r="E28" s="16"/>
      <c r="G28" s="21"/>
      <c r="H28" s="22"/>
      <c r="J28" s="15"/>
      <c r="K28" s="16"/>
    </row>
    <row r="29" spans="4:17" x14ac:dyDescent="0.25">
      <c r="D29" s="24"/>
      <c r="E29" s="16"/>
      <c r="G29" s="21"/>
      <c r="H29" s="22"/>
      <c r="J29" s="15"/>
      <c r="K29" s="16"/>
    </row>
    <row r="30" spans="4:17" x14ac:dyDescent="0.25">
      <c r="D30" s="24"/>
      <c r="E30" s="16"/>
      <c r="G30" s="21"/>
      <c r="H30" s="22"/>
      <c r="J30" s="15"/>
      <c r="K30" s="16"/>
    </row>
    <row r="31" spans="4:17" x14ac:dyDescent="0.25">
      <c r="D31" s="24"/>
      <c r="E31" s="16"/>
      <c r="G31" s="21"/>
      <c r="H31" s="22"/>
      <c r="J31" s="15"/>
      <c r="K31" s="16"/>
    </row>
    <row r="32" spans="4:17" x14ac:dyDescent="0.25">
      <c r="D32" s="24"/>
      <c r="E32" s="16"/>
      <c r="G32" s="21"/>
      <c r="H32" s="22"/>
      <c r="J32" s="15"/>
      <c r="K32" s="16"/>
    </row>
    <row r="33" spans="4:11" x14ac:dyDescent="0.25">
      <c r="D33" s="24"/>
      <c r="E33" s="16"/>
      <c r="G33" s="21"/>
      <c r="H33" s="22"/>
      <c r="J33" s="15"/>
      <c r="K33" s="16"/>
    </row>
    <row r="34" spans="4:11" x14ac:dyDescent="0.25">
      <c r="D34" s="24"/>
      <c r="E34" s="16"/>
      <c r="G34" s="21"/>
      <c r="H34" s="22"/>
      <c r="J34" s="15"/>
      <c r="K34" s="16"/>
    </row>
    <row r="35" spans="4:11" x14ac:dyDescent="0.25">
      <c r="D35" s="24"/>
      <c r="E35" s="16"/>
      <c r="G35" s="21"/>
      <c r="H35" s="22"/>
      <c r="J35" s="15"/>
      <c r="K35" s="16"/>
    </row>
    <row r="36" spans="4:11" x14ac:dyDescent="0.25">
      <c r="D36" s="24"/>
      <c r="E36" s="16"/>
      <c r="G36" s="21"/>
      <c r="H36" s="22"/>
      <c r="J36" s="15"/>
      <c r="K36" s="16"/>
    </row>
    <row r="37" spans="4:11" x14ac:dyDescent="0.25">
      <c r="D37" s="24"/>
      <c r="E37" s="16"/>
      <c r="G37" s="21"/>
      <c r="H37" s="22"/>
      <c r="J37" s="15"/>
      <c r="K37" s="16"/>
    </row>
    <row r="38" spans="4:11" x14ac:dyDescent="0.25">
      <c r="D38" s="24"/>
      <c r="E38" s="16"/>
      <c r="G38" s="21"/>
      <c r="H38" s="22"/>
      <c r="J38" s="15"/>
      <c r="K38" s="16"/>
    </row>
    <row r="39" spans="4:11" x14ac:dyDescent="0.25">
      <c r="D39" s="24"/>
      <c r="E39" s="16"/>
      <c r="G39" s="21"/>
      <c r="H39" s="22"/>
      <c r="J39" s="15"/>
      <c r="K39" s="16"/>
    </row>
    <row r="40" spans="4:11" x14ac:dyDescent="0.25">
      <c r="D40" s="24"/>
      <c r="E40" s="16"/>
      <c r="G40" s="15"/>
      <c r="H40" s="16"/>
      <c r="J40" s="15"/>
      <c r="K40" s="16"/>
    </row>
    <row r="41" spans="4:11" x14ac:dyDescent="0.25">
      <c r="D41" s="24"/>
      <c r="E41" s="16"/>
      <c r="G41" s="15"/>
      <c r="H41" s="16"/>
      <c r="J41" s="15"/>
      <c r="K41" s="16"/>
    </row>
    <row r="42" spans="4:11" x14ac:dyDescent="0.25">
      <c r="D42" s="24"/>
      <c r="E42" s="16"/>
      <c r="G42" s="15"/>
      <c r="H42" s="16"/>
      <c r="J42" s="15"/>
      <c r="K42" s="16"/>
    </row>
    <row r="43" spans="4:11" x14ac:dyDescent="0.25">
      <c r="D43" s="24"/>
      <c r="E43" s="16"/>
      <c r="G43" s="15"/>
      <c r="H43" s="16"/>
      <c r="J43" s="15"/>
      <c r="K43" s="16"/>
    </row>
    <row r="44" spans="4:11" x14ac:dyDescent="0.25">
      <c r="D44" s="24"/>
      <c r="E44" s="16"/>
    </row>
    <row r="45" spans="4:11" x14ac:dyDescent="0.25">
      <c r="D45" s="24"/>
      <c r="E45" s="16"/>
    </row>
    <row r="46" spans="4:11" x14ac:dyDescent="0.25">
      <c r="D46" s="24"/>
      <c r="E46" s="16"/>
    </row>
    <row r="47" spans="4:11" x14ac:dyDescent="0.25">
      <c r="D47" s="24"/>
      <c r="E47" s="16"/>
    </row>
    <row r="48" spans="4:11" x14ac:dyDescent="0.25">
      <c r="D48" s="24"/>
      <c r="E48" s="16"/>
    </row>
    <row r="49" spans="4:5" x14ac:dyDescent="0.25">
      <c r="D49" s="24"/>
      <c r="E49" s="16"/>
    </row>
    <row r="50" spans="4:5" x14ac:dyDescent="0.25">
      <c r="D50" s="24"/>
      <c r="E50" s="16"/>
    </row>
    <row r="51" spans="4:5" x14ac:dyDescent="0.25">
      <c r="D51" s="24"/>
      <c r="E51" s="16"/>
    </row>
    <row r="52" spans="4:5" x14ac:dyDescent="0.25">
      <c r="D52" s="24"/>
      <c r="E52" s="16"/>
    </row>
    <row r="53" spans="4:5" x14ac:dyDescent="0.25">
      <c r="D53" s="24"/>
      <c r="E53" s="16"/>
    </row>
    <row r="54" spans="4:5" x14ac:dyDescent="0.25">
      <c r="D54" s="24"/>
      <c r="E54" s="16"/>
    </row>
    <row r="55" spans="4:5" x14ac:dyDescent="0.25">
      <c r="D55" s="24"/>
      <c r="E55" s="16"/>
    </row>
    <row r="56" spans="4:5" x14ac:dyDescent="0.25">
      <c r="D56" s="24"/>
      <c r="E56" s="16"/>
    </row>
    <row r="57" spans="4:5" x14ac:dyDescent="0.25">
      <c r="D57" s="24"/>
      <c r="E57" s="16"/>
    </row>
    <row r="58" spans="4:5" x14ac:dyDescent="0.25">
      <c r="D58" s="24"/>
      <c r="E58" s="16"/>
    </row>
  </sheetData>
  <sheetProtection algorithmName="SHA-512" hashValue="jEKilLgBi50fbAaDI7XChVaqt1ybdxgOBzvBkEPX8E4yQKDKcDTuQd30geOx67EtG8X5TLBJlDc7weNB0Jv8zg==" saltValue="2SmHAR2IO/Bupuog/xE2Pw==" spinCount="100000" sheet="1" objects="1" scenarios="1" formatCells="0" formatColumns="0" formatRows="0"/>
  <mergeCells count="4">
    <mergeCell ref="B2:B6"/>
    <mergeCell ref="D2:K2"/>
    <mergeCell ref="D6:E6"/>
    <mergeCell ref="G6:H6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14C6-3B2D-438F-9032-3526B79371BC}">
  <sheetPr codeName="Hoja10"/>
  <dimension ref="B1:K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8" sqref="E18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2.88671875" style="1" customWidth="1"/>
    <col min="6" max="6" width="1.44140625" style="1" customWidth="1"/>
    <col min="7" max="7" width="14.6640625" style="1" customWidth="1"/>
    <col min="8" max="8" width="22.88671875" style="1" customWidth="1"/>
    <col min="9" max="9" width="2.109375" style="1" customWidth="1"/>
    <col min="10" max="10" width="16" style="1" customWidth="1"/>
    <col min="11" max="11" width="22.88671875" style="1" customWidth="1"/>
    <col min="12" max="16384" width="8.6640625" style="1"/>
  </cols>
  <sheetData>
    <row r="1" spans="2:11" ht="7.5" customHeight="1" x14ac:dyDescent="0.25"/>
    <row r="2" spans="2:11" ht="15.6" customHeight="1" x14ac:dyDescent="0.3">
      <c r="B2" s="62">
        <f>+MENU!G14</f>
        <v>0</v>
      </c>
      <c r="C2" s="11"/>
      <c r="D2" s="12" t="s">
        <v>216</v>
      </c>
      <c r="E2" s="12"/>
      <c r="F2" s="12"/>
      <c r="G2" s="12"/>
      <c r="H2" s="12"/>
      <c r="I2" s="12"/>
      <c r="J2" s="12"/>
      <c r="K2" s="36"/>
    </row>
    <row r="3" spans="2:11" ht="8.4" customHeight="1" x14ac:dyDescent="0.25">
      <c r="B3" s="62"/>
      <c r="C3" s="11"/>
    </row>
    <row r="4" spans="2:11" ht="15.6" x14ac:dyDescent="0.3">
      <c r="B4" s="62"/>
      <c r="C4" s="11"/>
      <c r="D4" s="2"/>
    </row>
    <row r="5" spans="2:11" ht="0.6" customHeight="1" x14ac:dyDescent="0.25">
      <c r="B5" s="62"/>
      <c r="C5" s="11"/>
    </row>
    <row r="6" spans="2:11" ht="43.2" customHeight="1" x14ac:dyDescent="0.25">
      <c r="B6" s="62"/>
      <c r="C6" s="11"/>
      <c r="D6" s="60" t="s">
        <v>228</v>
      </c>
      <c r="E6" s="60"/>
      <c r="F6" s="10"/>
      <c r="G6" s="13"/>
      <c r="H6" s="13"/>
      <c r="I6" s="10"/>
      <c r="J6" s="13"/>
      <c r="K6" s="13"/>
    </row>
    <row r="7" spans="2:11" ht="6" customHeight="1" x14ac:dyDescent="0.25"/>
    <row r="8" spans="2:11" ht="31.2" x14ac:dyDescent="0.25">
      <c r="D8" s="7" t="s">
        <v>2</v>
      </c>
      <c r="E8" s="8" t="s">
        <v>111</v>
      </c>
      <c r="G8" s="13"/>
      <c r="H8" s="14"/>
      <c r="J8" s="13"/>
      <c r="K8" s="14"/>
    </row>
    <row r="9" spans="2:11" x14ac:dyDescent="0.25">
      <c r="D9" s="3">
        <v>1</v>
      </c>
      <c r="E9" s="4">
        <v>45026</v>
      </c>
      <c r="G9" s="15"/>
      <c r="H9" s="16"/>
      <c r="J9" s="15"/>
      <c r="K9" s="16"/>
    </row>
    <row r="10" spans="2:11" x14ac:dyDescent="0.25">
      <c r="D10" s="3">
        <f>+D9+1</f>
        <v>2</v>
      </c>
      <c r="E10" s="4">
        <f>+E9+1</f>
        <v>45027</v>
      </c>
      <c r="G10" s="15"/>
      <c r="H10" s="16"/>
      <c r="J10" s="15"/>
      <c r="K10" s="16"/>
    </row>
    <row r="11" spans="2:11" x14ac:dyDescent="0.25">
      <c r="D11" s="3">
        <f t="shared" ref="D11:E17" si="0">+D10+1</f>
        <v>3</v>
      </c>
      <c r="E11" s="4">
        <f t="shared" si="0"/>
        <v>45028</v>
      </c>
      <c r="G11" s="15"/>
      <c r="H11" s="16"/>
      <c r="J11" s="15"/>
      <c r="K11" s="16"/>
    </row>
    <row r="12" spans="2:11" x14ac:dyDescent="0.25">
      <c r="D12" s="3">
        <f t="shared" si="0"/>
        <v>4</v>
      </c>
      <c r="E12" s="4">
        <f t="shared" si="0"/>
        <v>45029</v>
      </c>
      <c r="G12" s="15"/>
      <c r="H12" s="16"/>
      <c r="J12" s="15"/>
      <c r="K12" s="16"/>
    </row>
    <row r="13" spans="2:11" x14ac:dyDescent="0.25">
      <c r="D13" s="3">
        <f t="shared" si="0"/>
        <v>5</v>
      </c>
      <c r="E13" s="4">
        <f t="shared" si="0"/>
        <v>45030</v>
      </c>
      <c r="G13" s="15"/>
      <c r="H13" s="16"/>
      <c r="J13" s="15"/>
      <c r="K13" s="16"/>
    </row>
    <row r="14" spans="2:11" x14ac:dyDescent="0.25">
      <c r="D14" s="3">
        <f t="shared" si="0"/>
        <v>6</v>
      </c>
      <c r="E14" s="4">
        <f>+E13+3</f>
        <v>45033</v>
      </c>
      <c r="G14" s="15"/>
      <c r="H14" s="16"/>
      <c r="J14" s="15"/>
      <c r="K14" s="16"/>
    </row>
    <row r="15" spans="2:11" x14ac:dyDescent="0.25">
      <c r="D15" s="3">
        <f t="shared" si="0"/>
        <v>7</v>
      </c>
      <c r="E15" s="4">
        <f t="shared" si="0"/>
        <v>45034</v>
      </c>
      <c r="G15" s="15"/>
      <c r="H15" s="16"/>
      <c r="J15" s="15"/>
      <c r="K15" s="16"/>
    </row>
    <row r="16" spans="2:11" x14ac:dyDescent="0.25">
      <c r="D16" s="3">
        <f t="shared" si="0"/>
        <v>8</v>
      </c>
      <c r="E16" s="4">
        <f t="shared" si="0"/>
        <v>45035</v>
      </c>
      <c r="G16" s="15"/>
      <c r="H16" s="16"/>
      <c r="J16" s="15"/>
      <c r="K16" s="16"/>
    </row>
    <row r="17" spans="4:11" x14ac:dyDescent="0.25">
      <c r="D17" s="3">
        <f t="shared" si="0"/>
        <v>9</v>
      </c>
      <c r="E17" s="4">
        <f t="shared" si="0"/>
        <v>45036</v>
      </c>
      <c r="G17" s="15"/>
      <c r="H17" s="16"/>
      <c r="J17" s="15"/>
      <c r="K17" s="16"/>
    </row>
    <row r="18" spans="4:11" x14ac:dyDescent="0.25">
      <c r="D18" s="3">
        <f>+D17-9</f>
        <v>0</v>
      </c>
      <c r="E18" s="4">
        <f t="shared" ref="E18" si="1">+E17+1</f>
        <v>45037</v>
      </c>
      <c r="G18" s="15"/>
      <c r="H18" s="16"/>
      <c r="J18" s="15"/>
      <c r="K18" s="16"/>
    </row>
    <row r="20" spans="4:11" ht="15.6" customHeight="1" x14ac:dyDescent="0.25">
      <c r="D20" s="18"/>
      <c r="E20" s="18"/>
      <c r="F20" s="18"/>
      <c r="G20" s="18"/>
      <c r="H20" s="18"/>
      <c r="I20" s="18"/>
      <c r="J20" s="18"/>
      <c r="K20" s="18"/>
    </row>
    <row r="21" spans="4:11" ht="30.6" customHeight="1" x14ac:dyDescent="0.25">
      <c r="D21" s="18"/>
      <c r="E21" s="18"/>
      <c r="F21" s="18"/>
      <c r="G21" s="18"/>
      <c r="H21" s="18"/>
      <c r="I21" s="18"/>
      <c r="J21" s="18"/>
      <c r="K21" s="18"/>
    </row>
    <row r="22" spans="4:11" x14ac:dyDescent="0.25">
      <c r="D22" s="18"/>
      <c r="E22" s="18"/>
      <c r="F22" s="18"/>
      <c r="G22" s="18"/>
      <c r="H22" s="18"/>
      <c r="I22" s="18"/>
      <c r="J22" s="18"/>
      <c r="K22" s="18"/>
    </row>
    <row r="23" spans="4:11" ht="7.2" customHeight="1" x14ac:dyDescent="0.25">
      <c r="D23" s="18"/>
      <c r="E23" s="18"/>
      <c r="F23" s="18"/>
      <c r="G23" s="18"/>
      <c r="H23" s="18"/>
      <c r="I23" s="18"/>
      <c r="J23" s="18"/>
      <c r="K23" s="18"/>
    </row>
    <row r="24" spans="4:11" ht="27" customHeight="1" x14ac:dyDescent="0.25">
      <c r="D24" s="17"/>
      <c r="E24" s="19"/>
      <c r="F24" s="19"/>
      <c r="G24" s="19"/>
      <c r="H24" s="19"/>
      <c r="I24" s="19"/>
      <c r="J24" s="19"/>
      <c r="K24" s="19"/>
    </row>
    <row r="25" spans="4:11" ht="53.1" customHeight="1" x14ac:dyDescent="0.25">
      <c r="D25" s="19"/>
      <c r="E25" s="19"/>
      <c r="F25" s="19"/>
      <c r="G25" s="19"/>
      <c r="H25" s="19"/>
      <c r="I25" s="19"/>
      <c r="J25" s="19"/>
      <c r="K25" s="19"/>
    </row>
    <row r="26" spans="4:11" ht="48" customHeight="1" x14ac:dyDescent="0.25">
      <c r="D26" s="19"/>
      <c r="E26" s="19"/>
      <c r="F26" s="19"/>
      <c r="G26" s="19"/>
      <c r="H26" s="19"/>
      <c r="I26" s="19"/>
      <c r="J26" s="19"/>
      <c r="K26" s="19"/>
    </row>
  </sheetData>
  <sheetProtection algorithmName="SHA-512" hashValue="FVGg8GPs7Ej7Zv8GNWQOOwlzRTE7B8XTK/vylORoWsqmjfgfbLKMRfDCG01nEUksMkFg+/F/OR0ElWPd87cP3g==" saltValue="Y4f24yNraQmmuFu6PpAdnQ==" spinCount="100000" sheet="1" objects="1" scenarios="1" formatCells="0" formatColumns="0"/>
  <mergeCells count="2">
    <mergeCell ref="B2:B6"/>
    <mergeCell ref="D6:E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1DFE-D5DA-4C96-8B92-4BFFF3F25712}">
  <sheetPr codeName="Hoja5"/>
  <dimension ref="B1:Q6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4.44140625" style="1" customWidth="1"/>
    <col min="6" max="6" width="1.44140625" style="1" customWidth="1"/>
    <col min="7" max="7" width="14.6640625" style="1" customWidth="1"/>
    <col min="8" max="8" width="25" style="1" customWidth="1"/>
    <col min="9" max="9" width="1.33203125" style="1" customWidth="1"/>
    <col min="10" max="10" width="16" style="1" customWidth="1"/>
    <col min="11" max="11" width="26.109375" style="1" customWidth="1"/>
    <col min="12" max="12" width="1.33203125" style="1" customWidth="1"/>
    <col min="13" max="13" width="12.44140625" style="1" customWidth="1"/>
    <col min="14" max="14" width="26.109375" style="1" customWidth="1"/>
    <col min="15" max="15" width="1.33203125" style="1" customWidth="1"/>
    <col min="16" max="16" width="11.44140625" style="1" customWidth="1"/>
    <col min="17" max="17" width="22.5546875" style="1" customWidth="1"/>
    <col min="18" max="16384" width="8.6640625" style="1"/>
  </cols>
  <sheetData>
    <row r="1" spans="2:13" ht="7.5" customHeight="1" x14ac:dyDescent="0.25"/>
    <row r="2" spans="2:13" ht="15.6" customHeight="1" x14ac:dyDescent="0.3">
      <c r="B2" s="62">
        <f>+MENU!G14</f>
        <v>0</v>
      </c>
      <c r="C2" s="11"/>
      <c r="D2" s="63" t="s">
        <v>82</v>
      </c>
      <c r="E2" s="64"/>
      <c r="F2" s="64"/>
      <c r="G2" s="64"/>
      <c r="H2" s="64"/>
      <c r="I2" s="64"/>
      <c r="J2" s="64"/>
      <c r="K2" s="64"/>
      <c r="L2" s="9"/>
      <c r="M2" s="9"/>
    </row>
    <row r="3" spans="2:13" ht="10.5" customHeight="1" x14ac:dyDescent="0.25">
      <c r="B3" s="62"/>
      <c r="C3" s="11"/>
      <c r="D3" s="31" t="s">
        <v>83</v>
      </c>
    </row>
    <row r="4" spans="2:13" ht="15.6" x14ac:dyDescent="0.3">
      <c r="B4" s="62"/>
      <c r="C4" s="67"/>
      <c r="D4" s="5" t="s">
        <v>0</v>
      </c>
      <c r="E4" s="6"/>
    </row>
    <row r="5" spans="2:13" ht="6" customHeight="1" x14ac:dyDescent="0.25">
      <c r="B5" s="62"/>
      <c r="C5" s="67"/>
    </row>
    <row r="6" spans="2:13" ht="6" customHeight="1" x14ac:dyDescent="0.25">
      <c r="B6" s="62"/>
      <c r="C6" s="67"/>
    </row>
    <row r="7" spans="2:13" ht="31.2" x14ac:dyDescent="0.25">
      <c r="B7" s="62"/>
      <c r="C7" s="67"/>
      <c r="D7" s="7" t="s">
        <v>2</v>
      </c>
      <c r="E7" s="8" t="s">
        <v>111</v>
      </c>
      <c r="G7" s="13"/>
      <c r="H7" s="14"/>
      <c r="J7" s="13"/>
      <c r="K7" s="14"/>
    </row>
    <row r="8" spans="2:13" x14ac:dyDescent="0.25">
      <c r="C8" s="67"/>
      <c r="D8" s="3">
        <v>1</v>
      </c>
      <c r="E8" s="4">
        <v>45026</v>
      </c>
      <c r="G8" s="15"/>
      <c r="H8" s="16"/>
      <c r="J8" s="15"/>
      <c r="K8" s="16"/>
    </row>
    <row r="9" spans="2:13" x14ac:dyDescent="0.25">
      <c r="C9" s="67"/>
      <c r="D9" s="3">
        <f>+D8+1</f>
        <v>2</v>
      </c>
      <c r="E9" s="4">
        <f>+E8+1</f>
        <v>45027</v>
      </c>
      <c r="G9" s="15"/>
      <c r="H9" s="16"/>
      <c r="J9" s="15"/>
      <c r="K9" s="16"/>
    </row>
    <row r="10" spans="2:13" x14ac:dyDescent="0.25">
      <c r="C10" s="67"/>
      <c r="D10" s="3">
        <f t="shared" ref="D10:E16" si="0">+D9+1</f>
        <v>3</v>
      </c>
      <c r="E10" s="4">
        <f t="shared" si="0"/>
        <v>45028</v>
      </c>
      <c r="G10" s="15"/>
      <c r="H10" s="16"/>
      <c r="J10" s="15"/>
      <c r="K10" s="16"/>
    </row>
    <row r="11" spans="2:13" x14ac:dyDescent="0.25">
      <c r="C11" s="67"/>
      <c r="D11" s="3">
        <f t="shared" si="0"/>
        <v>4</v>
      </c>
      <c r="E11" s="4">
        <f t="shared" si="0"/>
        <v>45029</v>
      </c>
      <c r="G11" s="15"/>
      <c r="H11" s="16"/>
      <c r="J11" s="15"/>
      <c r="K11" s="16"/>
    </row>
    <row r="12" spans="2:13" x14ac:dyDescent="0.25">
      <c r="C12" s="67"/>
      <c r="D12" s="3">
        <f t="shared" si="0"/>
        <v>5</v>
      </c>
      <c r="E12" s="4">
        <f t="shared" si="0"/>
        <v>45030</v>
      </c>
      <c r="G12" s="15"/>
      <c r="H12" s="16"/>
      <c r="J12" s="15"/>
      <c r="K12" s="16"/>
    </row>
    <row r="13" spans="2:13" x14ac:dyDescent="0.25">
      <c r="C13" s="67"/>
      <c r="D13" s="3">
        <f t="shared" si="0"/>
        <v>6</v>
      </c>
      <c r="E13" s="4">
        <f>+E12+3</f>
        <v>45033</v>
      </c>
      <c r="G13" s="15"/>
      <c r="H13" s="16"/>
      <c r="J13" s="15"/>
      <c r="K13" s="16"/>
    </row>
    <row r="14" spans="2:13" x14ac:dyDescent="0.25">
      <c r="C14" s="67"/>
      <c r="D14" s="3">
        <f t="shared" si="0"/>
        <v>7</v>
      </c>
      <c r="E14" s="4">
        <f t="shared" si="0"/>
        <v>45034</v>
      </c>
      <c r="G14" s="15"/>
      <c r="H14" s="16"/>
      <c r="J14" s="15"/>
      <c r="K14" s="16"/>
    </row>
    <row r="15" spans="2:13" x14ac:dyDescent="0.25">
      <c r="C15" s="67"/>
      <c r="D15" s="3">
        <f t="shared" si="0"/>
        <v>8</v>
      </c>
      <c r="E15" s="4">
        <f t="shared" si="0"/>
        <v>45035</v>
      </c>
      <c r="G15" s="15"/>
      <c r="H15" s="16"/>
      <c r="J15" s="15"/>
      <c r="K15" s="16"/>
    </row>
    <row r="16" spans="2:13" x14ac:dyDescent="0.25">
      <c r="C16" s="67"/>
      <c r="D16" s="3">
        <f t="shared" si="0"/>
        <v>9</v>
      </c>
      <c r="E16" s="4">
        <f t="shared" si="0"/>
        <v>45036</v>
      </c>
      <c r="G16" s="15"/>
      <c r="H16" s="16"/>
      <c r="J16" s="15"/>
      <c r="K16" s="16"/>
    </row>
    <row r="17" spans="3:11" x14ac:dyDescent="0.25">
      <c r="C17" s="67"/>
      <c r="D17" s="3">
        <f>+D16-9</f>
        <v>0</v>
      </c>
      <c r="E17" s="4">
        <f t="shared" ref="E17" si="1">+E16+1</f>
        <v>45037</v>
      </c>
      <c r="G17" s="15"/>
      <c r="H17" s="16"/>
      <c r="J17" s="15"/>
      <c r="K17" s="16"/>
    </row>
    <row r="18" spans="3:11" x14ac:dyDescent="0.25">
      <c r="C18" s="67"/>
    </row>
    <row r="19" spans="3:11" ht="15.6" x14ac:dyDescent="0.3">
      <c r="C19" s="66"/>
      <c r="D19" s="5" t="s">
        <v>84</v>
      </c>
      <c r="E19" s="6"/>
    </row>
    <row r="20" spans="3:11" ht="8.4" customHeight="1" x14ac:dyDescent="0.25">
      <c r="C20" s="66"/>
    </row>
    <row r="21" spans="3:11" ht="31.2" x14ac:dyDescent="0.25">
      <c r="C21" s="66"/>
      <c r="D21" s="7" t="s">
        <v>7</v>
      </c>
      <c r="E21" s="8" t="s">
        <v>111</v>
      </c>
    </row>
    <row r="22" spans="3:11" x14ac:dyDescent="0.25">
      <c r="C22" s="66"/>
      <c r="D22" s="3" t="s">
        <v>8</v>
      </c>
      <c r="E22" s="4">
        <f>+'Renta PJ'!E9</f>
        <v>45026</v>
      </c>
    </row>
    <row r="23" spans="3:11" x14ac:dyDescent="0.25">
      <c r="C23" s="66"/>
      <c r="D23" s="3" t="s">
        <v>9</v>
      </c>
      <c r="E23" s="4">
        <f>+'Renta PJ'!E10</f>
        <v>45027</v>
      </c>
    </row>
    <row r="24" spans="3:11" x14ac:dyDescent="0.25">
      <c r="C24" s="66"/>
      <c r="D24" s="3" t="s">
        <v>10</v>
      </c>
      <c r="E24" s="4">
        <f>+'Renta PJ'!E11</f>
        <v>45028</v>
      </c>
    </row>
    <row r="25" spans="3:11" x14ac:dyDescent="0.25">
      <c r="C25" s="66"/>
      <c r="D25" s="3" t="s">
        <v>11</v>
      </c>
      <c r="E25" s="4">
        <f>+'Renta PJ'!E12</f>
        <v>45029</v>
      </c>
    </row>
    <row r="26" spans="3:11" x14ac:dyDescent="0.25">
      <c r="C26" s="66"/>
      <c r="D26" s="3" t="s">
        <v>12</v>
      </c>
      <c r="E26" s="4">
        <f>+'Renta PJ'!E13</f>
        <v>45030</v>
      </c>
    </row>
    <row r="27" spans="3:11" x14ac:dyDescent="0.25">
      <c r="C27" s="66"/>
      <c r="D27" s="3" t="s">
        <v>13</v>
      </c>
      <c r="E27" s="4">
        <f>+'Renta PJ'!E14</f>
        <v>45033</v>
      </c>
    </row>
    <row r="28" spans="3:11" x14ac:dyDescent="0.25">
      <c r="C28" s="66"/>
      <c r="D28" s="3" t="s">
        <v>14</v>
      </c>
      <c r="E28" s="4">
        <f>+'Renta PJ'!E15</f>
        <v>45034</v>
      </c>
    </row>
    <row r="29" spans="3:11" x14ac:dyDescent="0.25">
      <c r="C29" s="66"/>
      <c r="D29" s="3" t="s">
        <v>15</v>
      </c>
      <c r="E29" s="4">
        <f>+'Renta PJ'!E16</f>
        <v>45035</v>
      </c>
    </row>
    <row r="30" spans="3:11" x14ac:dyDescent="0.25">
      <c r="C30" s="66"/>
      <c r="D30" s="3" t="s">
        <v>17</v>
      </c>
      <c r="E30" s="4">
        <f>+'Renta PJ'!E17</f>
        <v>45036</v>
      </c>
    </row>
    <row r="31" spans="3:11" x14ac:dyDescent="0.25">
      <c r="C31" s="66"/>
      <c r="D31" s="3" t="s">
        <v>18</v>
      </c>
      <c r="E31" s="4">
        <f>+'Renta PJ'!E18</f>
        <v>45037</v>
      </c>
    </row>
    <row r="32" spans="3:11" x14ac:dyDescent="0.25">
      <c r="C32" s="66"/>
      <c r="D32" s="3" t="s">
        <v>19</v>
      </c>
      <c r="E32" s="4">
        <f>+'Renta PJ'!E19</f>
        <v>45040</v>
      </c>
    </row>
    <row r="33" spans="3:17" x14ac:dyDescent="0.25">
      <c r="C33" s="66"/>
      <c r="D33" s="3" t="s">
        <v>20</v>
      </c>
      <c r="E33" s="4">
        <f>+'Renta PJ'!E20</f>
        <v>45041</v>
      </c>
    </row>
    <row r="34" spans="3:17" x14ac:dyDescent="0.25">
      <c r="C34" s="66"/>
      <c r="D34" s="3" t="s">
        <v>21</v>
      </c>
      <c r="E34" s="4">
        <f>+'Renta PJ'!E21</f>
        <v>45042</v>
      </c>
    </row>
    <row r="35" spans="3:17" x14ac:dyDescent="0.25">
      <c r="C35" s="66"/>
      <c r="D35" s="3" t="s">
        <v>22</v>
      </c>
      <c r="E35" s="4">
        <f>+'Renta PJ'!E22</f>
        <v>45043</v>
      </c>
    </row>
    <row r="36" spans="3:17" x14ac:dyDescent="0.25">
      <c r="C36" s="66"/>
      <c r="D36" s="3" t="s">
        <v>23</v>
      </c>
      <c r="E36" s="4">
        <f>+'Renta PJ'!E23</f>
        <v>45044</v>
      </c>
    </row>
    <row r="37" spans="3:17" x14ac:dyDescent="0.25">
      <c r="C37" s="66"/>
      <c r="D37" s="3" t="s">
        <v>24</v>
      </c>
      <c r="E37" s="4">
        <f>+'Renta PJ'!E24</f>
        <v>45048</v>
      </c>
    </row>
    <row r="38" spans="3:17" x14ac:dyDescent="0.25">
      <c r="C38" s="66"/>
      <c r="D38" s="3" t="s">
        <v>25</v>
      </c>
      <c r="E38" s="4">
        <f>+'Renta PJ'!E25</f>
        <v>45049</v>
      </c>
    </row>
    <row r="39" spans="3:17" x14ac:dyDescent="0.25">
      <c r="C39" s="66"/>
      <c r="D39" s="3" t="s">
        <v>26</v>
      </c>
      <c r="E39" s="4">
        <f>+'Renta PJ'!E26</f>
        <v>45050</v>
      </c>
    </row>
    <row r="40" spans="3:17" x14ac:dyDescent="0.25">
      <c r="C40" s="66"/>
      <c r="D40" s="3" t="s">
        <v>27</v>
      </c>
      <c r="E40" s="4">
        <f>+'Renta PJ'!E27</f>
        <v>45051</v>
      </c>
    </row>
    <row r="41" spans="3:17" x14ac:dyDescent="0.25">
      <c r="C41" s="66"/>
      <c r="D41" s="3" t="s">
        <v>28</v>
      </c>
      <c r="E41" s="4">
        <f>+'Renta PJ'!E28</f>
        <v>45054</v>
      </c>
    </row>
    <row r="42" spans="3:17" x14ac:dyDescent="0.25">
      <c r="C42" s="66"/>
    </row>
    <row r="43" spans="3:17" ht="15.6" x14ac:dyDescent="0.3">
      <c r="C43" s="66"/>
      <c r="D43" s="5" t="s">
        <v>30</v>
      </c>
      <c r="E43" s="6"/>
    </row>
    <row r="44" spans="3:17" ht="16.2" customHeight="1" x14ac:dyDescent="0.25">
      <c r="C44" s="66"/>
    </row>
    <row r="45" spans="3:17" ht="45" customHeight="1" x14ac:dyDescent="0.25">
      <c r="C45" s="66"/>
      <c r="D45" s="25" t="s">
        <v>7</v>
      </c>
      <c r="E45" s="26" t="s">
        <v>111</v>
      </c>
      <c r="F45" s="27"/>
      <c r="G45" s="25" t="s">
        <v>7</v>
      </c>
      <c r="H45" s="26" t="s">
        <v>111</v>
      </c>
      <c r="I45" s="27"/>
      <c r="J45" s="25" t="s">
        <v>7</v>
      </c>
      <c r="K45" s="26" t="s">
        <v>111</v>
      </c>
      <c r="L45" s="27"/>
      <c r="M45" s="25" t="s">
        <v>7</v>
      </c>
      <c r="N45" s="26" t="s">
        <v>111</v>
      </c>
      <c r="O45" s="27"/>
      <c r="P45" s="25" t="s">
        <v>7</v>
      </c>
      <c r="Q45" s="26" t="s">
        <v>111</v>
      </c>
    </row>
    <row r="46" spans="3:17" x14ac:dyDescent="0.25">
      <c r="C46" s="66"/>
      <c r="D46" s="28" t="s">
        <v>32</v>
      </c>
      <c r="E46" s="29">
        <f>+'Renta PN'!E9</f>
        <v>45147</v>
      </c>
      <c r="F46" s="27"/>
      <c r="G46" s="28" t="s">
        <v>42</v>
      </c>
      <c r="H46" s="29">
        <f>+'Renta PN'!H9</f>
        <v>45162</v>
      </c>
      <c r="I46" s="27"/>
      <c r="J46" s="28" t="s">
        <v>52</v>
      </c>
      <c r="K46" s="29">
        <f>+'Renta PN'!K9</f>
        <v>45176</v>
      </c>
      <c r="L46" s="27"/>
      <c r="M46" s="30" t="s">
        <v>62</v>
      </c>
      <c r="N46" s="29">
        <f>+'Renta PN'!N9</f>
        <v>45190</v>
      </c>
      <c r="O46" s="27"/>
      <c r="P46" s="30" t="s">
        <v>72</v>
      </c>
      <c r="Q46" s="29">
        <f>+'Renta PN'!Q9</f>
        <v>45204</v>
      </c>
    </row>
    <row r="47" spans="3:17" x14ac:dyDescent="0.25">
      <c r="C47" s="66"/>
      <c r="D47" s="30" t="s">
        <v>33</v>
      </c>
      <c r="E47" s="29">
        <f>+'Renta PN'!E10</f>
        <v>45148</v>
      </c>
      <c r="F47" s="27"/>
      <c r="G47" s="28" t="s">
        <v>43</v>
      </c>
      <c r="H47" s="29">
        <f>+'Renta PN'!H10</f>
        <v>45163</v>
      </c>
      <c r="I47" s="27"/>
      <c r="J47" s="28" t="s">
        <v>53</v>
      </c>
      <c r="K47" s="29">
        <f>+'Renta PN'!K10</f>
        <v>45177</v>
      </c>
      <c r="L47" s="27"/>
      <c r="M47" s="30" t="s">
        <v>63</v>
      </c>
      <c r="N47" s="29">
        <f>+'Renta PN'!N10</f>
        <v>45191</v>
      </c>
      <c r="O47" s="27"/>
      <c r="P47" s="30" t="s">
        <v>73</v>
      </c>
      <c r="Q47" s="29">
        <f>+'Renta PN'!Q10</f>
        <v>45205</v>
      </c>
    </row>
    <row r="48" spans="3:17" x14ac:dyDescent="0.25">
      <c r="C48" s="66"/>
      <c r="D48" s="28" t="s">
        <v>34</v>
      </c>
      <c r="E48" s="29">
        <f>+'Renta PN'!E11</f>
        <v>45149</v>
      </c>
      <c r="F48" s="27"/>
      <c r="G48" s="28" t="s">
        <v>44</v>
      </c>
      <c r="H48" s="29">
        <f>+'Renta PN'!H11</f>
        <v>45166</v>
      </c>
      <c r="I48" s="27"/>
      <c r="J48" s="28" t="s">
        <v>54</v>
      </c>
      <c r="K48" s="29">
        <f>+'Renta PN'!K11</f>
        <v>45180</v>
      </c>
      <c r="L48" s="27"/>
      <c r="M48" s="30" t="s">
        <v>64</v>
      </c>
      <c r="N48" s="29">
        <f>+'Renta PN'!N11</f>
        <v>45194</v>
      </c>
      <c r="O48" s="27"/>
      <c r="P48" s="30" t="s">
        <v>74</v>
      </c>
      <c r="Q48" s="29">
        <f>+'Renta PN'!Q11</f>
        <v>45208</v>
      </c>
    </row>
    <row r="49" spans="3:17" x14ac:dyDescent="0.25">
      <c r="C49" s="66"/>
      <c r="D49" s="28" t="s">
        <v>35</v>
      </c>
      <c r="E49" s="29">
        <f>+'Renta PN'!E12</f>
        <v>45152</v>
      </c>
      <c r="F49" s="27"/>
      <c r="G49" s="28" t="s">
        <v>45</v>
      </c>
      <c r="H49" s="29">
        <f>+'Renta PN'!H12</f>
        <v>45167</v>
      </c>
      <c r="I49" s="27"/>
      <c r="J49" s="28" t="s">
        <v>55</v>
      </c>
      <c r="K49" s="29">
        <f>+'Renta PN'!K12</f>
        <v>45181</v>
      </c>
      <c r="L49" s="27"/>
      <c r="M49" s="30" t="s">
        <v>65</v>
      </c>
      <c r="N49" s="29">
        <f>+'Renta PN'!N12</f>
        <v>45195</v>
      </c>
      <c r="O49" s="27"/>
      <c r="P49" s="30" t="s">
        <v>75</v>
      </c>
      <c r="Q49" s="29">
        <f>+'Renta PN'!Q12</f>
        <v>45209</v>
      </c>
    </row>
    <row r="50" spans="3:17" x14ac:dyDescent="0.25">
      <c r="C50" s="66"/>
      <c r="D50" s="28" t="s">
        <v>36</v>
      </c>
      <c r="E50" s="29">
        <f>+'Renta PN'!E13</f>
        <v>45153</v>
      </c>
      <c r="F50" s="27"/>
      <c r="G50" s="28" t="s">
        <v>46</v>
      </c>
      <c r="H50" s="29">
        <f>+'Renta PN'!H13</f>
        <v>45168</v>
      </c>
      <c r="I50" s="27"/>
      <c r="J50" s="28" t="s">
        <v>56</v>
      </c>
      <c r="K50" s="29">
        <f>+'Renta PN'!K13</f>
        <v>45182</v>
      </c>
      <c r="L50" s="27"/>
      <c r="M50" s="30" t="s">
        <v>66</v>
      </c>
      <c r="N50" s="29">
        <f>+'Renta PN'!N13</f>
        <v>45196</v>
      </c>
      <c r="O50" s="27"/>
      <c r="P50" s="30" t="s">
        <v>76</v>
      </c>
      <c r="Q50" s="29">
        <f>+'Renta PN'!Q13</f>
        <v>45210</v>
      </c>
    </row>
    <row r="51" spans="3:17" x14ac:dyDescent="0.25">
      <c r="C51" s="66"/>
      <c r="D51" s="28" t="s">
        <v>37</v>
      </c>
      <c r="E51" s="29">
        <f>+'Renta PN'!E14</f>
        <v>45154</v>
      </c>
      <c r="F51" s="27"/>
      <c r="G51" s="28" t="s">
        <v>47</v>
      </c>
      <c r="H51" s="29">
        <f>+'Renta PN'!H14</f>
        <v>45169</v>
      </c>
      <c r="I51" s="27"/>
      <c r="J51" s="28" t="s">
        <v>57</v>
      </c>
      <c r="K51" s="29">
        <f>+'Renta PN'!K14</f>
        <v>45183</v>
      </c>
      <c r="L51" s="27"/>
      <c r="M51" s="30" t="s">
        <v>67</v>
      </c>
      <c r="N51" s="29">
        <f>+'Renta PN'!N14</f>
        <v>45197</v>
      </c>
      <c r="O51" s="27"/>
      <c r="P51" s="30" t="s">
        <v>77</v>
      </c>
      <c r="Q51" s="29">
        <f>+'Renta PN'!Q14</f>
        <v>45211</v>
      </c>
    </row>
    <row r="52" spans="3:17" x14ac:dyDescent="0.25">
      <c r="C52" s="66"/>
      <c r="D52" s="28" t="s">
        <v>38</v>
      </c>
      <c r="E52" s="29">
        <f>+'Renta PN'!E15</f>
        <v>45155</v>
      </c>
      <c r="F52" s="27"/>
      <c r="G52" s="28" t="s">
        <v>48</v>
      </c>
      <c r="H52" s="29">
        <f>+'Renta PN'!H15</f>
        <v>45170</v>
      </c>
      <c r="I52" s="27"/>
      <c r="J52" s="28" t="s">
        <v>58</v>
      </c>
      <c r="K52" s="29">
        <f>+'Renta PN'!K15</f>
        <v>45184</v>
      </c>
      <c r="L52" s="27"/>
      <c r="M52" s="30" t="s">
        <v>68</v>
      </c>
      <c r="N52" s="29">
        <f>+'Renta PN'!N15</f>
        <v>45198</v>
      </c>
      <c r="O52" s="27"/>
      <c r="P52" s="30" t="s">
        <v>78</v>
      </c>
      <c r="Q52" s="29">
        <f>+'Renta PN'!Q15</f>
        <v>45212</v>
      </c>
    </row>
    <row r="53" spans="3:17" x14ac:dyDescent="0.25">
      <c r="C53" s="66"/>
      <c r="D53" s="28" t="s">
        <v>39</v>
      </c>
      <c r="E53" s="29">
        <f>+'Renta PN'!E16</f>
        <v>45156</v>
      </c>
      <c r="F53" s="27"/>
      <c r="G53" s="28" t="s">
        <v>49</v>
      </c>
      <c r="H53" s="29">
        <f>+'Renta PN'!H16</f>
        <v>45173</v>
      </c>
      <c r="I53" s="27"/>
      <c r="J53" s="28" t="s">
        <v>59</v>
      </c>
      <c r="K53" s="29">
        <f>+'Renta PN'!K16</f>
        <v>45187</v>
      </c>
      <c r="L53" s="27"/>
      <c r="M53" s="30" t="s">
        <v>69</v>
      </c>
      <c r="N53" s="29">
        <f>+'Renta PN'!N16</f>
        <v>45201</v>
      </c>
      <c r="O53" s="27"/>
      <c r="P53" s="30" t="s">
        <v>79</v>
      </c>
      <c r="Q53" s="29">
        <f>+'Renta PN'!Q16</f>
        <v>45216</v>
      </c>
    </row>
    <row r="54" spans="3:17" x14ac:dyDescent="0.25">
      <c r="C54" s="66"/>
      <c r="D54" s="28" t="s">
        <v>40</v>
      </c>
      <c r="E54" s="29">
        <f>+'Renta PN'!E17</f>
        <v>45160</v>
      </c>
      <c r="F54" s="27"/>
      <c r="G54" s="28" t="s">
        <v>50</v>
      </c>
      <c r="H54" s="29">
        <f>+'Renta PN'!H17</f>
        <v>45174</v>
      </c>
      <c r="I54" s="27"/>
      <c r="J54" s="28" t="s">
        <v>60</v>
      </c>
      <c r="K54" s="29">
        <f>+'Renta PN'!K17</f>
        <v>45188</v>
      </c>
      <c r="L54" s="27"/>
      <c r="M54" s="30" t="s">
        <v>70</v>
      </c>
      <c r="N54" s="29">
        <f>+'Renta PN'!N17</f>
        <v>45202</v>
      </c>
      <c r="O54" s="27"/>
      <c r="P54" s="30" t="s">
        <v>80</v>
      </c>
      <c r="Q54" s="29">
        <f>+'Renta PN'!Q17</f>
        <v>45217</v>
      </c>
    </row>
    <row r="55" spans="3:17" x14ac:dyDescent="0.25">
      <c r="C55" s="66"/>
      <c r="D55" s="28" t="s">
        <v>41</v>
      </c>
      <c r="E55" s="29">
        <f>+'Renta PN'!E18</f>
        <v>45161</v>
      </c>
      <c r="F55" s="27"/>
      <c r="G55" s="28" t="s">
        <v>51</v>
      </c>
      <c r="H55" s="29">
        <f>+'Renta PN'!H18</f>
        <v>45175</v>
      </c>
      <c r="I55" s="27"/>
      <c r="J55" s="28" t="s">
        <v>61</v>
      </c>
      <c r="K55" s="29">
        <f>+'Renta PN'!K18</f>
        <v>45189</v>
      </c>
      <c r="L55" s="27"/>
      <c r="M55" s="30" t="s">
        <v>71</v>
      </c>
      <c r="N55" s="29">
        <f>+'Renta PN'!N18</f>
        <v>45203</v>
      </c>
      <c r="O55" s="27"/>
      <c r="P55" s="30" t="s">
        <v>81</v>
      </c>
      <c r="Q55" s="29">
        <f>+'Renta PN'!Q18</f>
        <v>45218</v>
      </c>
    </row>
    <row r="56" spans="3:17" x14ac:dyDescent="0.25">
      <c r="C56" s="66"/>
    </row>
    <row r="57" spans="3:17" x14ac:dyDescent="0.25">
      <c r="C57" s="66"/>
    </row>
    <row r="58" spans="3:17" x14ac:dyDescent="0.25">
      <c r="C58" s="66"/>
    </row>
    <row r="59" spans="3:17" x14ac:dyDescent="0.25">
      <c r="C59" s="66"/>
    </row>
    <row r="60" spans="3:17" x14ac:dyDescent="0.25">
      <c r="C60" s="66"/>
    </row>
    <row r="61" spans="3:17" x14ac:dyDescent="0.25">
      <c r="C61" s="66"/>
    </row>
    <row r="62" spans="3:17" x14ac:dyDescent="0.25">
      <c r="C62" s="66"/>
    </row>
    <row r="63" spans="3:17" x14ac:dyDescent="0.25">
      <c r="C63" s="66"/>
    </row>
    <row r="64" spans="3:17" x14ac:dyDescent="0.25">
      <c r="C64" s="66"/>
    </row>
  </sheetData>
  <sheetProtection algorithmName="SHA-512" hashValue="snU4j/eFcmJwNVIOpJxH+nYqI4LZZr92k+KqF+BAiZ6Y/dPi89xUUgMWrQUU1p3YSpqWdXtQ23BSkXQ8wxeQAw==" saltValue="gHSTf+ss+ikZPO73cCjTSA==" spinCount="100000" sheet="1" objects="1" scenarios="1" formatCells="0" formatColumns="0"/>
  <mergeCells count="5">
    <mergeCell ref="D2:K2"/>
    <mergeCell ref="C43:C64"/>
    <mergeCell ref="C19:C42"/>
    <mergeCell ref="C4:C18"/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7E8C-5584-412F-837C-D2C7BD9D8BC7}">
  <sheetPr codeName="Hoja11"/>
  <dimension ref="B1:J4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6" sqref="H16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44140625" style="1" customWidth="1"/>
    <col min="5" max="5" width="25.88671875" style="1" customWidth="1"/>
    <col min="6" max="6" width="29" style="1" customWidth="1"/>
    <col min="7" max="7" width="27" style="1" customWidth="1"/>
    <col min="8" max="8" width="28.88671875" style="1" customWidth="1"/>
    <col min="9" max="9" width="27.44140625" style="1" customWidth="1"/>
    <col min="10" max="10" width="25" style="1" customWidth="1"/>
    <col min="11" max="16384" width="8.6640625" style="1"/>
  </cols>
  <sheetData>
    <row r="1" spans="2:10" ht="7.5" customHeight="1" x14ac:dyDescent="0.25"/>
    <row r="2" spans="2:10" ht="15.6" x14ac:dyDescent="0.3">
      <c r="B2" s="62">
        <f>+MENU!G14</f>
        <v>0</v>
      </c>
      <c r="C2" s="11"/>
      <c r="D2" s="63" t="s">
        <v>124</v>
      </c>
      <c r="E2" s="64"/>
      <c r="F2" s="64"/>
      <c r="G2" s="64"/>
      <c r="H2" s="9"/>
    </row>
    <row r="3" spans="2:10" ht="8.4" customHeight="1" x14ac:dyDescent="0.25">
      <c r="B3" s="62"/>
      <c r="C3" s="11"/>
    </row>
    <row r="4" spans="2:10" ht="15.6" x14ac:dyDescent="0.3">
      <c r="B4" s="62"/>
      <c r="C4" s="11"/>
      <c r="D4" s="2"/>
    </row>
    <row r="5" spans="2:10" ht="6" customHeight="1" x14ac:dyDescent="0.25">
      <c r="B5" s="62"/>
      <c r="C5" s="11"/>
    </row>
    <row r="6" spans="2:10" ht="19.5" customHeight="1" x14ac:dyDescent="0.25">
      <c r="B6" s="62"/>
      <c r="C6" s="11"/>
      <c r="D6" s="34" t="s">
        <v>131</v>
      </c>
      <c r="E6" s="34" t="s">
        <v>125</v>
      </c>
      <c r="F6" s="35" t="s">
        <v>126</v>
      </c>
      <c r="G6" s="34" t="s">
        <v>127</v>
      </c>
      <c r="H6" s="35" t="s">
        <v>128</v>
      </c>
      <c r="I6" s="34" t="s">
        <v>129</v>
      </c>
      <c r="J6" s="35" t="s">
        <v>130</v>
      </c>
    </row>
    <row r="7" spans="2:10" ht="6" customHeight="1" x14ac:dyDescent="0.25"/>
    <row r="8" spans="2:10" ht="31.2" x14ac:dyDescent="0.25">
      <c r="D8" s="7" t="s">
        <v>2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</row>
    <row r="9" spans="2:10" x14ac:dyDescent="0.25">
      <c r="D9" s="3">
        <v>1</v>
      </c>
      <c r="E9" s="4">
        <v>44964</v>
      </c>
      <c r="F9" s="4">
        <v>44992</v>
      </c>
      <c r="G9" s="4">
        <v>45026</v>
      </c>
      <c r="H9" s="4">
        <v>45055</v>
      </c>
      <c r="I9" s="4">
        <v>45084</v>
      </c>
      <c r="J9" s="4">
        <v>45114</v>
      </c>
    </row>
    <row r="10" spans="2:10" x14ac:dyDescent="0.25">
      <c r="D10" s="3">
        <f>+D9+1</f>
        <v>2</v>
      </c>
      <c r="E10" s="4">
        <f>+E9+1</f>
        <v>44965</v>
      </c>
      <c r="F10" s="4">
        <f t="shared" ref="F10:I10" si="0">+F9+1</f>
        <v>44993</v>
      </c>
      <c r="G10" s="4">
        <f t="shared" si="0"/>
        <v>45027</v>
      </c>
      <c r="H10" s="4">
        <f t="shared" si="0"/>
        <v>45056</v>
      </c>
      <c r="I10" s="4">
        <f t="shared" si="0"/>
        <v>45085</v>
      </c>
      <c r="J10" s="4">
        <f>+J9+3</f>
        <v>45117</v>
      </c>
    </row>
    <row r="11" spans="2:10" x14ac:dyDescent="0.25">
      <c r="D11" s="3">
        <f t="shared" ref="D11:I17" si="1">+D10+1</f>
        <v>3</v>
      </c>
      <c r="E11" s="4">
        <f t="shared" si="1"/>
        <v>44966</v>
      </c>
      <c r="F11" s="4">
        <f t="shared" si="1"/>
        <v>44994</v>
      </c>
      <c r="G11" s="4">
        <f t="shared" si="1"/>
        <v>45028</v>
      </c>
      <c r="H11" s="4">
        <f t="shared" si="1"/>
        <v>45057</v>
      </c>
      <c r="I11" s="4">
        <f t="shared" ref="I11:J11" si="2">+I10+1</f>
        <v>45086</v>
      </c>
      <c r="J11" s="4">
        <f t="shared" si="2"/>
        <v>45118</v>
      </c>
    </row>
    <row r="12" spans="2:10" x14ac:dyDescent="0.25">
      <c r="D12" s="3">
        <f t="shared" si="1"/>
        <v>4</v>
      </c>
      <c r="E12" s="4">
        <f t="shared" si="1"/>
        <v>44967</v>
      </c>
      <c r="F12" s="4">
        <f t="shared" si="1"/>
        <v>44995</v>
      </c>
      <c r="G12" s="4">
        <f t="shared" si="1"/>
        <v>45029</v>
      </c>
      <c r="H12" s="4">
        <f t="shared" si="1"/>
        <v>45058</v>
      </c>
      <c r="I12" s="4">
        <f>+I11+4</f>
        <v>45090</v>
      </c>
      <c r="J12" s="4">
        <f t="shared" ref="J12" si="3">+J11+1</f>
        <v>45119</v>
      </c>
    </row>
    <row r="13" spans="2:10" x14ac:dyDescent="0.25">
      <c r="D13" s="3">
        <f t="shared" si="1"/>
        <v>5</v>
      </c>
      <c r="E13" s="4">
        <f>+E12+3</f>
        <v>44970</v>
      </c>
      <c r="F13" s="4">
        <f>+F12+3</f>
        <v>44998</v>
      </c>
      <c r="G13" s="4">
        <f t="shared" ref="G13" si="4">+G12+1</f>
        <v>45030</v>
      </c>
      <c r="H13" s="4">
        <f>+H12+3</f>
        <v>45061</v>
      </c>
      <c r="I13" s="4">
        <f t="shared" ref="I13" si="5">+I12+1</f>
        <v>45091</v>
      </c>
      <c r="J13" s="4">
        <f t="shared" ref="J13" si="6">+J12+1</f>
        <v>45120</v>
      </c>
    </row>
    <row r="14" spans="2:10" x14ac:dyDescent="0.25">
      <c r="D14" s="3">
        <f t="shared" si="1"/>
        <v>6</v>
      </c>
      <c r="E14" s="4">
        <f t="shared" si="1"/>
        <v>44971</v>
      </c>
      <c r="F14" s="4">
        <f t="shared" si="1"/>
        <v>44999</v>
      </c>
      <c r="G14" s="4">
        <f>+G13+3</f>
        <v>45033</v>
      </c>
      <c r="H14" s="4">
        <f t="shared" ref="H14:I14" si="7">+H13+1</f>
        <v>45062</v>
      </c>
      <c r="I14" s="4">
        <f t="shared" si="7"/>
        <v>45092</v>
      </c>
      <c r="J14" s="4">
        <f t="shared" ref="J14" si="8">+J13+1</f>
        <v>45121</v>
      </c>
    </row>
    <row r="15" spans="2:10" x14ac:dyDescent="0.25">
      <c r="D15" s="3">
        <f t="shared" si="1"/>
        <v>7</v>
      </c>
      <c r="E15" s="4">
        <f t="shared" si="1"/>
        <v>44972</v>
      </c>
      <c r="F15" s="4">
        <f t="shared" si="1"/>
        <v>45000</v>
      </c>
      <c r="G15" s="4">
        <f t="shared" si="1"/>
        <v>45034</v>
      </c>
      <c r="H15" s="4">
        <f t="shared" si="1"/>
        <v>45063</v>
      </c>
      <c r="I15" s="4">
        <f t="shared" si="1"/>
        <v>45093</v>
      </c>
      <c r="J15" s="4">
        <f>+J14+3</f>
        <v>45124</v>
      </c>
    </row>
    <row r="16" spans="2:10" x14ac:dyDescent="0.25">
      <c r="D16" s="3">
        <f t="shared" si="1"/>
        <v>8</v>
      </c>
      <c r="E16" s="4">
        <f t="shared" si="1"/>
        <v>44973</v>
      </c>
      <c r="F16" s="4">
        <f t="shared" si="1"/>
        <v>45001</v>
      </c>
      <c r="G16" s="4">
        <f t="shared" si="1"/>
        <v>45035</v>
      </c>
      <c r="H16" s="4">
        <f t="shared" si="1"/>
        <v>45064</v>
      </c>
      <c r="I16" s="4">
        <f>+I15+4</f>
        <v>45097</v>
      </c>
      <c r="J16" s="4">
        <f t="shared" ref="J16:J17" si="9">+J15+1</f>
        <v>45125</v>
      </c>
    </row>
    <row r="17" spans="3:10" x14ac:dyDescent="0.25">
      <c r="D17" s="3">
        <f t="shared" si="1"/>
        <v>9</v>
      </c>
      <c r="E17" s="4">
        <f t="shared" si="1"/>
        <v>44974</v>
      </c>
      <c r="F17" s="4">
        <f t="shared" si="1"/>
        <v>45002</v>
      </c>
      <c r="G17" s="4">
        <f t="shared" si="1"/>
        <v>45036</v>
      </c>
      <c r="H17" s="4">
        <f t="shared" si="1"/>
        <v>45065</v>
      </c>
      <c r="I17" s="4">
        <f t="shared" si="1"/>
        <v>45098</v>
      </c>
      <c r="J17" s="4">
        <f t="shared" si="9"/>
        <v>45126</v>
      </c>
    </row>
    <row r="18" spans="3:10" x14ac:dyDescent="0.25">
      <c r="D18" s="3">
        <f>+D17-9</f>
        <v>0</v>
      </c>
      <c r="E18" s="4">
        <f>+E17+3</f>
        <v>44977</v>
      </c>
      <c r="F18" s="4">
        <f>+F17+4</f>
        <v>45006</v>
      </c>
      <c r="G18" s="4">
        <f t="shared" ref="G18" si="10">+G17+1</f>
        <v>45037</v>
      </c>
      <c r="H18" s="4">
        <f>+H17+4</f>
        <v>45069</v>
      </c>
      <c r="I18" s="4">
        <f t="shared" ref="I18" si="11">+I17+1</f>
        <v>45099</v>
      </c>
      <c r="J18" s="4">
        <f>+J17+2</f>
        <v>45128</v>
      </c>
    </row>
    <row r="19" spans="3:10" ht="5.4" customHeight="1" x14ac:dyDescent="0.25"/>
    <row r="20" spans="3:10" ht="19.5" customHeight="1" x14ac:dyDescent="0.25">
      <c r="C20" s="11"/>
      <c r="D20" s="34" t="s">
        <v>131</v>
      </c>
      <c r="E20" s="34" t="s">
        <v>132</v>
      </c>
      <c r="F20" s="35" t="s">
        <v>133</v>
      </c>
      <c r="G20" s="34" t="s">
        <v>134</v>
      </c>
      <c r="H20" s="35" t="s">
        <v>135</v>
      </c>
      <c r="I20" s="34" t="s">
        <v>136</v>
      </c>
      <c r="J20" s="35" t="s">
        <v>137</v>
      </c>
    </row>
    <row r="21" spans="3:10" ht="6" customHeight="1" x14ac:dyDescent="0.25"/>
    <row r="22" spans="3:10" ht="31.2" x14ac:dyDescent="0.25">
      <c r="D22" s="7" t="s">
        <v>2</v>
      </c>
      <c r="E22" s="8" t="s">
        <v>111</v>
      </c>
      <c r="F22" s="8" t="s">
        <v>111</v>
      </c>
      <c r="G22" s="8" t="s">
        <v>111</v>
      </c>
      <c r="H22" s="8" t="s">
        <v>111</v>
      </c>
      <c r="I22" s="8" t="s">
        <v>111</v>
      </c>
      <c r="J22" s="8" t="s">
        <v>111</v>
      </c>
    </row>
    <row r="23" spans="3:10" x14ac:dyDescent="0.25">
      <c r="D23" s="3">
        <v>1</v>
      </c>
      <c r="E23" s="4">
        <v>45147</v>
      </c>
      <c r="F23" s="4">
        <v>45176</v>
      </c>
      <c r="G23" s="4">
        <v>45209</v>
      </c>
      <c r="H23" s="4">
        <v>45238</v>
      </c>
      <c r="I23" s="4">
        <v>45271</v>
      </c>
      <c r="J23" s="4">
        <v>45301</v>
      </c>
    </row>
    <row r="24" spans="3:10" x14ac:dyDescent="0.25">
      <c r="D24" s="3">
        <f>+D23+1</f>
        <v>2</v>
      </c>
      <c r="E24" s="4">
        <f>+E23+1</f>
        <v>45148</v>
      </c>
      <c r="F24" s="4">
        <f t="shared" ref="F24:F32" si="12">+F23+1</f>
        <v>45177</v>
      </c>
      <c r="G24" s="4">
        <f>+G23+1</f>
        <v>45210</v>
      </c>
      <c r="H24" s="4">
        <f t="shared" ref="H24:H32" si="13">+H23+1</f>
        <v>45239</v>
      </c>
      <c r="I24" s="4">
        <f t="shared" ref="I24:J32" si="14">+I23+1</f>
        <v>45272</v>
      </c>
      <c r="J24" s="4">
        <f>+J23+1</f>
        <v>45302</v>
      </c>
    </row>
    <row r="25" spans="3:10" x14ac:dyDescent="0.25">
      <c r="D25" s="3">
        <f t="shared" ref="D25:E25" si="15">+D24+1</f>
        <v>3</v>
      </c>
      <c r="E25" s="4">
        <f t="shared" si="15"/>
        <v>45149</v>
      </c>
      <c r="F25" s="4">
        <f>+F24+3</f>
        <v>45180</v>
      </c>
      <c r="G25" s="4">
        <f t="shared" ref="G25:G32" si="16">+G24+1</f>
        <v>45211</v>
      </c>
      <c r="H25" s="4">
        <f t="shared" si="13"/>
        <v>45240</v>
      </c>
      <c r="I25" s="4">
        <f t="shared" si="14"/>
        <v>45273</v>
      </c>
      <c r="J25" s="4">
        <f t="shared" si="14"/>
        <v>45303</v>
      </c>
    </row>
    <row r="26" spans="3:10" x14ac:dyDescent="0.25">
      <c r="D26" s="3">
        <f t="shared" ref="D26" si="17">+D25+1</f>
        <v>4</v>
      </c>
      <c r="E26" s="4">
        <f>+E25+3</f>
        <v>45152</v>
      </c>
      <c r="F26" s="4">
        <f t="shared" si="12"/>
        <v>45181</v>
      </c>
      <c r="G26" s="4">
        <f t="shared" si="16"/>
        <v>45212</v>
      </c>
      <c r="H26" s="4">
        <f>+H25+4</f>
        <v>45244</v>
      </c>
      <c r="I26" s="4">
        <f t="shared" si="14"/>
        <v>45274</v>
      </c>
      <c r="J26" s="4">
        <f>+J25+3</f>
        <v>45306</v>
      </c>
    </row>
    <row r="27" spans="3:10" x14ac:dyDescent="0.25">
      <c r="D27" s="3">
        <f t="shared" ref="D27:E27" si="18">+D26+1</f>
        <v>5</v>
      </c>
      <c r="E27" s="4">
        <f t="shared" si="18"/>
        <v>45153</v>
      </c>
      <c r="F27" s="4">
        <f t="shared" si="12"/>
        <v>45182</v>
      </c>
      <c r="G27" s="4">
        <f>+G26+4</f>
        <v>45216</v>
      </c>
      <c r="H27" s="4">
        <f t="shared" si="13"/>
        <v>45245</v>
      </c>
      <c r="I27" s="4">
        <f t="shared" si="14"/>
        <v>45275</v>
      </c>
      <c r="J27" s="4">
        <f t="shared" si="14"/>
        <v>45307</v>
      </c>
    </row>
    <row r="28" spans="3:10" x14ac:dyDescent="0.25">
      <c r="D28" s="3">
        <f t="shared" ref="D28:E28" si="19">+D27+1</f>
        <v>6</v>
      </c>
      <c r="E28" s="4">
        <f t="shared" si="19"/>
        <v>45154</v>
      </c>
      <c r="F28" s="4">
        <f t="shared" si="12"/>
        <v>45183</v>
      </c>
      <c r="G28" s="4">
        <f t="shared" si="16"/>
        <v>45217</v>
      </c>
      <c r="H28" s="4">
        <f t="shared" si="13"/>
        <v>45246</v>
      </c>
      <c r="I28" s="4">
        <f>+I27+3</f>
        <v>45278</v>
      </c>
      <c r="J28" s="4">
        <f t="shared" ref="J28:J32" si="20">+J27+1</f>
        <v>45308</v>
      </c>
    </row>
    <row r="29" spans="3:10" x14ac:dyDescent="0.25">
      <c r="D29" s="3">
        <f t="shared" ref="D29:E29" si="21">+D28+1</f>
        <v>7</v>
      </c>
      <c r="E29" s="4">
        <f t="shared" si="21"/>
        <v>45155</v>
      </c>
      <c r="F29" s="4">
        <f t="shared" si="12"/>
        <v>45184</v>
      </c>
      <c r="G29" s="4">
        <f t="shared" si="16"/>
        <v>45218</v>
      </c>
      <c r="H29" s="4">
        <f t="shared" si="13"/>
        <v>45247</v>
      </c>
      <c r="I29" s="4">
        <f t="shared" si="14"/>
        <v>45279</v>
      </c>
      <c r="J29" s="4">
        <f t="shared" si="20"/>
        <v>45309</v>
      </c>
    </row>
    <row r="30" spans="3:10" x14ac:dyDescent="0.25">
      <c r="D30" s="3">
        <f t="shared" ref="D30:E30" si="22">+D29+1</f>
        <v>8</v>
      </c>
      <c r="E30" s="4">
        <f t="shared" si="22"/>
        <v>45156</v>
      </c>
      <c r="F30" s="4">
        <f>+F29+3</f>
        <v>45187</v>
      </c>
      <c r="G30" s="4">
        <f t="shared" si="16"/>
        <v>45219</v>
      </c>
      <c r="H30" s="4">
        <f>+H29+3</f>
        <v>45250</v>
      </c>
      <c r="I30" s="4">
        <f t="shared" si="14"/>
        <v>45280</v>
      </c>
      <c r="J30" s="4">
        <f t="shared" si="20"/>
        <v>45310</v>
      </c>
    </row>
    <row r="31" spans="3:10" x14ac:dyDescent="0.25">
      <c r="D31" s="3">
        <f t="shared" ref="D31" si="23">+D30+1</f>
        <v>9</v>
      </c>
      <c r="E31" s="4">
        <f>+E30+4</f>
        <v>45160</v>
      </c>
      <c r="F31" s="4">
        <f t="shared" si="12"/>
        <v>45188</v>
      </c>
      <c r="G31" s="4">
        <f>+G30+3</f>
        <v>45222</v>
      </c>
      <c r="H31" s="4">
        <f t="shared" si="13"/>
        <v>45251</v>
      </c>
      <c r="I31" s="4">
        <f t="shared" si="14"/>
        <v>45281</v>
      </c>
      <c r="J31" s="4">
        <f>+J30+3</f>
        <v>45313</v>
      </c>
    </row>
    <row r="32" spans="3:10" x14ac:dyDescent="0.25">
      <c r="D32" s="3">
        <f>+D31-9</f>
        <v>0</v>
      </c>
      <c r="E32" s="4">
        <f t="shared" ref="E32" si="24">+E31+1</f>
        <v>45161</v>
      </c>
      <c r="F32" s="4">
        <f t="shared" si="12"/>
        <v>45189</v>
      </c>
      <c r="G32" s="4">
        <f t="shared" si="16"/>
        <v>45223</v>
      </c>
      <c r="H32" s="4">
        <f t="shared" si="13"/>
        <v>45252</v>
      </c>
      <c r="I32" s="4">
        <f t="shared" si="14"/>
        <v>45282</v>
      </c>
      <c r="J32" s="4">
        <f t="shared" si="20"/>
        <v>45314</v>
      </c>
    </row>
    <row r="39" spans="4:10" ht="15.6" x14ac:dyDescent="0.25">
      <c r="D39" s="14"/>
      <c r="E39" s="34" t="s">
        <v>125</v>
      </c>
      <c r="F39" s="35" t="s">
        <v>126</v>
      </c>
      <c r="G39" s="35" t="s">
        <v>127</v>
      </c>
      <c r="H39" s="35" t="s">
        <v>128</v>
      </c>
      <c r="I39" s="35" t="s">
        <v>129</v>
      </c>
      <c r="J39" s="35" t="s">
        <v>130</v>
      </c>
    </row>
    <row r="40" spans="4:10" ht="5.0999999999999996" customHeight="1" x14ac:dyDescent="0.25"/>
    <row r="41" spans="4:10" ht="15.6" x14ac:dyDescent="0.25">
      <c r="D41" s="13"/>
      <c r="E41" s="8" t="s">
        <v>111</v>
      </c>
      <c r="F41" s="8" t="s">
        <v>111</v>
      </c>
      <c r="G41" s="8" t="s">
        <v>111</v>
      </c>
      <c r="H41" s="8" t="s">
        <v>111</v>
      </c>
      <c r="I41" s="8" t="s">
        <v>111</v>
      </c>
      <c r="J41" s="8" t="s">
        <v>111</v>
      </c>
    </row>
    <row r="42" spans="4:10" x14ac:dyDescent="0.25">
      <c r="D42" s="15"/>
      <c r="E42" s="4">
        <v>44980</v>
      </c>
      <c r="F42" s="4">
        <v>45009</v>
      </c>
      <c r="G42" s="4">
        <v>45040</v>
      </c>
      <c r="H42" s="4">
        <v>45072</v>
      </c>
      <c r="I42" s="4">
        <v>45103</v>
      </c>
      <c r="J42" s="4">
        <v>45132</v>
      </c>
    </row>
    <row r="44" spans="4:10" ht="15.6" x14ac:dyDescent="0.25">
      <c r="D44" s="14"/>
      <c r="E44" s="34" t="s">
        <v>132</v>
      </c>
      <c r="F44" s="35" t="s">
        <v>133</v>
      </c>
      <c r="G44" s="34" t="s">
        <v>134</v>
      </c>
      <c r="H44" s="35" t="s">
        <v>135</v>
      </c>
      <c r="I44" s="34" t="s">
        <v>136</v>
      </c>
      <c r="J44" s="35" t="s">
        <v>137</v>
      </c>
    </row>
    <row r="45" spans="4:10" ht="5.4" customHeight="1" x14ac:dyDescent="0.25"/>
    <row r="46" spans="4:10" ht="15.6" x14ac:dyDescent="0.25">
      <c r="D46" s="13"/>
      <c r="E46" s="8" t="s">
        <v>111</v>
      </c>
      <c r="F46" s="8" t="s">
        <v>111</v>
      </c>
      <c r="G46" s="8" t="s">
        <v>111</v>
      </c>
      <c r="H46" s="8" t="s">
        <v>111</v>
      </c>
      <c r="I46" s="8" t="s">
        <v>111</v>
      </c>
      <c r="J46" s="8" t="s">
        <v>111</v>
      </c>
    </row>
    <row r="47" spans="4:10" x14ac:dyDescent="0.25">
      <c r="D47" s="15"/>
      <c r="E47" s="4">
        <v>45163</v>
      </c>
      <c r="F47" s="4">
        <v>45191</v>
      </c>
      <c r="G47" s="4">
        <v>45225</v>
      </c>
      <c r="H47" s="4">
        <v>45254</v>
      </c>
      <c r="I47" s="4">
        <v>45286</v>
      </c>
      <c r="J47" s="4">
        <v>45317</v>
      </c>
    </row>
  </sheetData>
  <sheetProtection formatCells="0" formatColumns="0" formatRows="0"/>
  <mergeCells count="2">
    <mergeCell ref="B2:B6"/>
    <mergeCell ref="D2:G2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5C7-1599-467C-9D16-4DE3FDD8612E}">
  <dimension ref="B1:M18"/>
  <sheetViews>
    <sheetView workbookViewId="0">
      <pane ySplit="6" topLeftCell="A7" activePane="bottomLeft" state="frozen"/>
      <selection pane="bottomLeft" activeCell="M13" sqref="M13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5.109375" style="1" customWidth="1"/>
    <col min="5" max="5" width="25.88671875" style="1" customWidth="1"/>
    <col min="6" max="6" width="1.44140625" style="1" customWidth="1"/>
    <col min="7" max="7" width="14.6640625" style="1" customWidth="1"/>
    <col min="8" max="8" width="26.44140625" style="1" customWidth="1"/>
    <col min="9" max="9" width="2.109375" style="1" customWidth="1"/>
    <col min="10" max="10" width="15.5546875" style="1" customWidth="1"/>
    <col min="11" max="11" width="22.88671875" style="1" hidden="1" customWidth="1"/>
    <col min="12" max="16384" width="8.6640625" style="1"/>
  </cols>
  <sheetData>
    <row r="1" spans="2:13" ht="7.5" customHeight="1" x14ac:dyDescent="0.25"/>
    <row r="2" spans="2:13" ht="15.6" x14ac:dyDescent="0.3">
      <c r="B2" s="62">
        <f>+MENU!G14</f>
        <v>0</v>
      </c>
      <c r="C2" s="11"/>
      <c r="D2" s="63" t="s">
        <v>236</v>
      </c>
      <c r="E2" s="64"/>
      <c r="F2" s="64"/>
      <c r="G2" s="64"/>
      <c r="H2" s="64"/>
      <c r="I2" s="64"/>
      <c r="J2" s="64"/>
      <c r="K2" s="64"/>
    </row>
    <row r="3" spans="2:13" ht="8.4" customHeight="1" x14ac:dyDescent="0.25">
      <c r="B3" s="62"/>
      <c r="C3" s="11"/>
    </row>
    <row r="4" spans="2:13" ht="15.6" x14ac:dyDescent="0.3">
      <c r="B4" s="62"/>
      <c r="C4" s="11"/>
      <c r="D4" s="2"/>
    </row>
    <row r="5" spans="2:13" ht="6" customHeight="1" x14ac:dyDescent="0.25">
      <c r="B5" s="62"/>
      <c r="C5" s="11"/>
    </row>
    <row r="6" spans="2:13" ht="43.2" customHeight="1" x14ac:dyDescent="0.25">
      <c r="B6" s="62"/>
      <c r="C6" s="11"/>
      <c r="D6" s="61" t="s">
        <v>6</v>
      </c>
      <c r="E6" s="61"/>
      <c r="F6" s="10"/>
      <c r="G6" s="60" t="s">
        <v>16</v>
      </c>
      <c r="H6" s="60"/>
      <c r="I6" s="10"/>
      <c r="J6" s="13"/>
      <c r="K6" s="13"/>
      <c r="M6" s="54" t="s">
        <v>237</v>
      </c>
    </row>
    <row r="7" spans="2:13" ht="6" customHeight="1" x14ac:dyDescent="0.25"/>
    <row r="8" spans="2:13" ht="31.2" x14ac:dyDescent="0.25">
      <c r="D8" s="7" t="s">
        <v>7</v>
      </c>
      <c r="E8" s="8" t="s">
        <v>111</v>
      </c>
      <c r="G8" s="7" t="s">
        <v>2</v>
      </c>
      <c r="H8" s="8" t="s">
        <v>111</v>
      </c>
      <c r="J8" s="13"/>
      <c r="K8" s="14"/>
    </row>
    <row r="9" spans="2:13" x14ac:dyDescent="0.25">
      <c r="D9" s="3">
        <v>1</v>
      </c>
      <c r="E9" s="4">
        <v>45055</v>
      </c>
      <c r="G9" s="3">
        <v>1</v>
      </c>
      <c r="H9" s="4">
        <v>45176</v>
      </c>
      <c r="J9" s="15"/>
      <c r="K9" s="16"/>
    </row>
    <row r="10" spans="2:13" x14ac:dyDescent="0.25">
      <c r="D10" s="3">
        <f>+D9+1</f>
        <v>2</v>
      </c>
      <c r="E10" s="4">
        <f>+E9+1</f>
        <v>45056</v>
      </c>
      <c r="G10" s="3">
        <f>+G9+1</f>
        <v>2</v>
      </c>
      <c r="H10" s="4">
        <f>+H9+1</f>
        <v>45177</v>
      </c>
      <c r="J10" s="15"/>
      <c r="K10" s="16"/>
    </row>
    <row r="11" spans="2:13" x14ac:dyDescent="0.25">
      <c r="D11" s="3">
        <f t="shared" ref="D11:E11" si="0">+D10+1</f>
        <v>3</v>
      </c>
      <c r="E11" s="4">
        <f t="shared" si="0"/>
        <v>45057</v>
      </c>
      <c r="G11" s="3">
        <f t="shared" ref="G11:H17" si="1">+G10+1</f>
        <v>3</v>
      </c>
      <c r="H11" s="4">
        <f>+H10+3</f>
        <v>45180</v>
      </c>
      <c r="J11" s="15"/>
      <c r="K11" s="16"/>
    </row>
    <row r="12" spans="2:13" x14ac:dyDescent="0.25">
      <c r="D12" s="3">
        <f t="shared" ref="D12:E12" si="2">+D11+1</f>
        <v>4</v>
      </c>
      <c r="E12" s="4">
        <f t="shared" si="2"/>
        <v>45058</v>
      </c>
      <c r="G12" s="3">
        <f t="shared" si="1"/>
        <v>4</v>
      </c>
      <c r="H12" s="4">
        <f t="shared" si="1"/>
        <v>45181</v>
      </c>
      <c r="J12" s="15"/>
      <c r="K12" s="16"/>
    </row>
    <row r="13" spans="2:13" x14ac:dyDescent="0.25">
      <c r="D13" s="3">
        <f t="shared" ref="D13" si="3">+D12+1</f>
        <v>5</v>
      </c>
      <c r="E13" s="4">
        <f>+E12+3</f>
        <v>45061</v>
      </c>
      <c r="G13" s="3">
        <f t="shared" si="1"/>
        <v>5</v>
      </c>
      <c r="H13" s="4">
        <f t="shared" si="1"/>
        <v>45182</v>
      </c>
      <c r="J13" s="15"/>
      <c r="K13" s="16"/>
    </row>
    <row r="14" spans="2:13" x14ac:dyDescent="0.25">
      <c r="D14" s="3">
        <f t="shared" ref="D14:E14" si="4">+D13+1</f>
        <v>6</v>
      </c>
      <c r="E14" s="4">
        <f t="shared" si="4"/>
        <v>45062</v>
      </c>
      <c r="G14" s="3">
        <f t="shared" si="1"/>
        <v>6</v>
      </c>
      <c r="H14" s="4">
        <f t="shared" si="1"/>
        <v>45183</v>
      </c>
      <c r="J14" s="15"/>
      <c r="K14" s="16"/>
    </row>
    <row r="15" spans="2:13" x14ac:dyDescent="0.25">
      <c r="D15" s="3">
        <f t="shared" ref="D15:E15" si="5">+D14+1</f>
        <v>7</v>
      </c>
      <c r="E15" s="4">
        <f t="shared" si="5"/>
        <v>45063</v>
      </c>
      <c r="G15" s="3">
        <f t="shared" si="1"/>
        <v>7</v>
      </c>
      <c r="H15" s="4">
        <f t="shared" ref="H15" si="6">+H14+1</f>
        <v>45184</v>
      </c>
      <c r="J15" s="15"/>
      <c r="K15" s="16"/>
    </row>
    <row r="16" spans="2:13" x14ac:dyDescent="0.25">
      <c r="D16" s="3">
        <f t="shared" ref="D16:E16" si="7">+D15+1</f>
        <v>8</v>
      </c>
      <c r="E16" s="4">
        <f t="shared" si="7"/>
        <v>45064</v>
      </c>
      <c r="G16" s="3">
        <f t="shared" si="1"/>
        <v>8</v>
      </c>
      <c r="H16" s="4">
        <f>+H15+3</f>
        <v>45187</v>
      </c>
      <c r="J16" s="15"/>
      <c r="K16" s="16"/>
    </row>
    <row r="17" spans="4:11" x14ac:dyDescent="0.25">
      <c r="D17" s="3">
        <f t="shared" ref="D17:E17" si="8">+D16+1</f>
        <v>9</v>
      </c>
      <c r="E17" s="4">
        <f t="shared" si="8"/>
        <v>45065</v>
      </c>
      <c r="G17" s="3">
        <f t="shared" si="1"/>
        <v>9</v>
      </c>
      <c r="H17" s="4">
        <f>+H16+1</f>
        <v>45188</v>
      </c>
      <c r="J17" s="15"/>
      <c r="K17" s="16"/>
    </row>
    <row r="18" spans="4:11" x14ac:dyDescent="0.25">
      <c r="D18" s="3">
        <f>+D17-9</f>
        <v>0</v>
      </c>
      <c r="E18" s="4">
        <f>+E17+4</f>
        <v>45069</v>
      </c>
      <c r="G18" s="3">
        <f>+G17-9</f>
        <v>0</v>
      </c>
      <c r="H18" s="4">
        <f>+H17+1</f>
        <v>45189</v>
      </c>
      <c r="J18" s="15"/>
      <c r="K18" s="16"/>
    </row>
  </sheetData>
  <mergeCells count="4">
    <mergeCell ref="B2:B6"/>
    <mergeCell ref="D2:K2"/>
    <mergeCell ref="D6:E6"/>
    <mergeCell ref="G6:H6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EB95-423C-4CE6-9530-7616FE97ECE7}">
  <sheetPr codeName="Hoja6"/>
  <dimension ref="A1:N3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6640625" defaultRowHeight="15" x14ac:dyDescent="0.25"/>
  <cols>
    <col min="1" max="1" width="0.6640625" style="1" customWidth="1"/>
    <col min="2" max="2" width="3.88671875" style="1" customWidth="1"/>
    <col min="3" max="3" width="0.88671875" style="1" customWidth="1"/>
    <col min="4" max="4" width="12.44140625" style="1" customWidth="1"/>
    <col min="5" max="5" width="28.44140625" style="1" customWidth="1"/>
    <col min="6" max="6" width="0.6640625" style="1" customWidth="1"/>
    <col min="7" max="7" width="12.44140625" style="1" customWidth="1"/>
    <col min="8" max="8" width="27.44140625" style="1" customWidth="1"/>
    <col min="9" max="9" width="0.88671875" style="1" customWidth="1"/>
    <col min="10" max="10" width="11.88671875" style="1" customWidth="1"/>
    <col min="11" max="11" width="26.5546875" style="1" bestFit="1" customWidth="1"/>
    <col min="12" max="12" width="0.88671875" style="1" customWidth="1"/>
    <col min="13" max="13" width="11.44140625" style="1" customWidth="1"/>
    <col min="14" max="14" width="25.109375" style="1" bestFit="1" customWidth="1"/>
    <col min="15" max="16384" width="8.6640625" style="1"/>
  </cols>
  <sheetData>
    <row r="1" spans="1:14" ht="7.5" customHeight="1" x14ac:dyDescent="0.25"/>
    <row r="2" spans="1:14" ht="15.6" x14ac:dyDescent="0.3">
      <c r="B2" s="62">
        <f>+MENU!G14</f>
        <v>0</v>
      </c>
      <c r="C2" s="11"/>
      <c r="D2" s="64" t="s">
        <v>85</v>
      </c>
      <c r="E2" s="64"/>
      <c r="F2" s="64"/>
      <c r="G2" s="64"/>
      <c r="H2" s="64"/>
      <c r="I2" s="64"/>
      <c r="J2" s="64"/>
      <c r="K2" s="64"/>
    </row>
    <row r="3" spans="1:14" ht="8.4" customHeight="1" x14ac:dyDescent="0.25">
      <c r="B3" s="62"/>
      <c r="C3" s="11"/>
    </row>
    <row r="4" spans="1:14" ht="2.1" customHeight="1" x14ac:dyDescent="0.3">
      <c r="B4" s="62"/>
      <c r="C4" s="11"/>
      <c r="D4" s="2"/>
    </row>
    <row r="5" spans="1:14" ht="6" customHeight="1" x14ac:dyDescent="0.25">
      <c r="B5" s="62"/>
      <c r="C5" s="11"/>
    </row>
    <row r="6" spans="1:14" ht="43.2" customHeight="1" x14ac:dyDescent="0.25">
      <c r="B6" s="62"/>
      <c r="C6" s="11"/>
      <c r="D6" s="60" t="s">
        <v>96</v>
      </c>
      <c r="E6" s="60"/>
      <c r="F6" s="10"/>
      <c r="G6" s="60" t="s">
        <v>88</v>
      </c>
      <c r="H6" s="60"/>
      <c r="I6" s="10"/>
      <c r="J6" s="60" t="s">
        <v>89</v>
      </c>
      <c r="K6" s="60"/>
      <c r="M6" s="60" t="s">
        <v>90</v>
      </c>
      <c r="N6" s="60"/>
    </row>
    <row r="7" spans="1:14" ht="6" customHeight="1" x14ac:dyDescent="0.25"/>
    <row r="8" spans="1:14" ht="46.8" x14ac:dyDescent="0.25">
      <c r="D8" s="7" t="s">
        <v>2</v>
      </c>
      <c r="E8" s="8" t="s">
        <v>111</v>
      </c>
      <c r="G8" s="7" t="s">
        <v>2</v>
      </c>
      <c r="H8" s="8" t="s">
        <v>111</v>
      </c>
      <c r="J8" s="7" t="s">
        <v>2</v>
      </c>
      <c r="K8" s="8" t="s">
        <v>111</v>
      </c>
      <c r="M8" s="7" t="s">
        <v>2</v>
      </c>
      <c r="N8" s="8" t="s">
        <v>111</v>
      </c>
    </row>
    <row r="9" spans="1:14" ht="15.6" x14ac:dyDescent="0.3">
      <c r="A9" s="52"/>
      <c r="D9" s="3">
        <v>1</v>
      </c>
      <c r="E9" s="4">
        <v>45176</v>
      </c>
      <c r="G9" s="3">
        <v>1</v>
      </c>
      <c r="H9" s="4">
        <f>+E9</f>
        <v>45176</v>
      </c>
      <c r="J9" s="3">
        <v>1</v>
      </c>
      <c r="K9" s="4">
        <v>45271</v>
      </c>
      <c r="M9" s="23" t="s">
        <v>91</v>
      </c>
      <c r="N9" s="4">
        <v>45271</v>
      </c>
    </row>
    <row r="10" spans="1:14" x14ac:dyDescent="0.25">
      <c r="D10" s="3">
        <f>+D9+1</f>
        <v>2</v>
      </c>
      <c r="E10" s="4">
        <f>+E9+1</f>
        <v>45177</v>
      </c>
      <c r="G10" s="3">
        <f>+G9+1</f>
        <v>2</v>
      </c>
      <c r="H10" s="4">
        <f t="shared" ref="H10:H18" si="0">+E10</f>
        <v>45177</v>
      </c>
      <c r="J10" s="3">
        <f>+J9+1</f>
        <v>2</v>
      </c>
      <c r="K10" s="4">
        <f>+K9+1</f>
        <v>45272</v>
      </c>
      <c r="M10" s="3" t="s">
        <v>92</v>
      </c>
      <c r="N10" s="4">
        <f>+N9+1</f>
        <v>45272</v>
      </c>
    </row>
    <row r="11" spans="1:14" x14ac:dyDescent="0.25">
      <c r="D11" s="3">
        <f t="shared" ref="D11:D17" si="1">+D10+1</f>
        <v>3</v>
      </c>
      <c r="E11" s="4">
        <f>+E10+3</f>
        <v>45180</v>
      </c>
      <c r="G11" s="3">
        <f t="shared" ref="G11:G17" si="2">+G10+1</f>
        <v>3</v>
      </c>
      <c r="H11" s="4">
        <f t="shared" si="0"/>
        <v>45180</v>
      </c>
      <c r="J11" s="3">
        <f t="shared" ref="J11:J17" si="3">+J10+1</f>
        <v>3</v>
      </c>
      <c r="K11" s="4">
        <f t="shared" ref="K11:K18" si="4">+K10+1</f>
        <v>45273</v>
      </c>
      <c r="M11" s="3" t="s">
        <v>93</v>
      </c>
      <c r="N11" s="4">
        <f t="shared" ref="N11:N13" si="5">+N10+1</f>
        <v>45273</v>
      </c>
    </row>
    <row r="12" spans="1:14" x14ac:dyDescent="0.25">
      <c r="D12" s="3">
        <f t="shared" si="1"/>
        <v>4</v>
      </c>
      <c r="E12" s="4">
        <f>+E11+1</f>
        <v>45181</v>
      </c>
      <c r="G12" s="3">
        <f t="shared" si="2"/>
        <v>4</v>
      </c>
      <c r="H12" s="4">
        <f t="shared" si="0"/>
        <v>45181</v>
      </c>
      <c r="J12" s="3">
        <f t="shared" si="3"/>
        <v>4</v>
      </c>
      <c r="K12" s="4">
        <f t="shared" si="4"/>
        <v>45274</v>
      </c>
      <c r="M12" s="3" t="s">
        <v>94</v>
      </c>
      <c r="N12" s="4">
        <f t="shared" si="5"/>
        <v>45274</v>
      </c>
    </row>
    <row r="13" spans="1:14" x14ac:dyDescent="0.25">
      <c r="D13" s="3">
        <f t="shared" si="1"/>
        <v>5</v>
      </c>
      <c r="E13" s="4">
        <f t="shared" ref="E13:E18" si="6">+E12+1</f>
        <v>45182</v>
      </c>
      <c r="G13" s="3">
        <f t="shared" si="2"/>
        <v>5</v>
      </c>
      <c r="H13" s="4">
        <f t="shared" si="0"/>
        <v>45182</v>
      </c>
      <c r="J13" s="3">
        <f t="shared" si="3"/>
        <v>5</v>
      </c>
      <c r="K13" s="4">
        <f t="shared" si="4"/>
        <v>45275</v>
      </c>
      <c r="M13" s="3" t="s">
        <v>95</v>
      </c>
      <c r="N13" s="4">
        <f t="shared" si="5"/>
        <v>45275</v>
      </c>
    </row>
    <row r="14" spans="1:14" x14ac:dyDescent="0.25">
      <c r="D14" s="3">
        <f t="shared" si="1"/>
        <v>6</v>
      </c>
      <c r="E14" s="4">
        <f t="shared" si="6"/>
        <v>45183</v>
      </c>
      <c r="G14" s="3">
        <f t="shared" si="2"/>
        <v>6</v>
      </c>
      <c r="H14" s="4">
        <f t="shared" si="0"/>
        <v>45183</v>
      </c>
      <c r="J14" s="3">
        <f t="shared" si="3"/>
        <v>6</v>
      </c>
      <c r="K14" s="4">
        <f>+K13+3</f>
        <v>45278</v>
      </c>
    </row>
    <row r="15" spans="1:14" x14ac:dyDescent="0.25">
      <c r="D15" s="3">
        <f t="shared" si="1"/>
        <v>7</v>
      </c>
      <c r="E15" s="4">
        <f t="shared" si="6"/>
        <v>45184</v>
      </c>
      <c r="G15" s="3">
        <f t="shared" si="2"/>
        <v>7</v>
      </c>
      <c r="H15" s="4">
        <f t="shared" si="0"/>
        <v>45184</v>
      </c>
      <c r="J15" s="3">
        <f t="shared" si="3"/>
        <v>7</v>
      </c>
      <c r="K15" s="4">
        <f t="shared" si="4"/>
        <v>45279</v>
      </c>
    </row>
    <row r="16" spans="1:14" x14ac:dyDescent="0.25">
      <c r="D16" s="3">
        <f t="shared" si="1"/>
        <v>8</v>
      </c>
      <c r="E16" s="4">
        <f>+E15+3</f>
        <v>45187</v>
      </c>
      <c r="G16" s="3">
        <f t="shared" si="2"/>
        <v>8</v>
      </c>
      <c r="H16" s="4">
        <f t="shared" si="0"/>
        <v>45187</v>
      </c>
      <c r="J16" s="3">
        <f t="shared" si="3"/>
        <v>8</v>
      </c>
      <c r="K16" s="4">
        <f t="shared" si="4"/>
        <v>45280</v>
      </c>
    </row>
    <row r="17" spans="4:11" x14ac:dyDescent="0.25">
      <c r="D17" s="3">
        <f t="shared" si="1"/>
        <v>9</v>
      </c>
      <c r="E17" s="4">
        <f>+E16+1</f>
        <v>45188</v>
      </c>
      <c r="G17" s="3">
        <f t="shared" si="2"/>
        <v>9</v>
      </c>
      <c r="H17" s="4">
        <f t="shared" si="0"/>
        <v>45188</v>
      </c>
      <c r="J17" s="3">
        <f t="shared" si="3"/>
        <v>9</v>
      </c>
      <c r="K17" s="4">
        <f t="shared" si="4"/>
        <v>45281</v>
      </c>
    </row>
    <row r="18" spans="4:11" x14ac:dyDescent="0.25">
      <c r="D18" s="3">
        <f>+D17-9</f>
        <v>0</v>
      </c>
      <c r="E18" s="4">
        <f t="shared" si="6"/>
        <v>45189</v>
      </c>
      <c r="G18" s="3">
        <f>+G17-9</f>
        <v>0</v>
      </c>
      <c r="H18" s="4">
        <f t="shared" si="0"/>
        <v>45189</v>
      </c>
      <c r="J18" s="3">
        <f>+J17-9</f>
        <v>0</v>
      </c>
      <c r="K18" s="4">
        <f t="shared" si="4"/>
        <v>45282</v>
      </c>
    </row>
    <row r="19" spans="4:11" ht="2.1" customHeight="1" x14ac:dyDescent="0.25"/>
    <row r="20" spans="4:11" ht="16.2" customHeight="1" x14ac:dyDescent="0.25">
      <c r="D20" s="50" t="s">
        <v>97</v>
      </c>
      <c r="E20" s="18"/>
      <c r="F20" s="18"/>
      <c r="G20" s="18"/>
      <c r="H20" s="18"/>
      <c r="I20" s="18"/>
      <c r="J20" s="18"/>
      <c r="K20" s="18"/>
    </row>
    <row r="21" spans="4:11" ht="16.2" customHeight="1" x14ac:dyDescent="0.25">
      <c r="D21" s="18"/>
      <c r="E21" s="18"/>
      <c r="F21" s="18"/>
      <c r="G21" s="18"/>
      <c r="H21" s="18"/>
      <c r="I21" s="18"/>
      <c r="J21" s="18"/>
      <c r="K21" s="18"/>
    </row>
    <row r="22" spans="4:11" ht="16.2" customHeight="1" x14ac:dyDescent="0.25">
      <c r="D22" s="18"/>
      <c r="E22" s="18"/>
      <c r="F22" s="18"/>
      <c r="G22" s="18"/>
      <c r="H22" s="18"/>
      <c r="I22" s="18"/>
      <c r="J22" s="18"/>
      <c r="K22" s="18"/>
    </row>
    <row r="23" spans="4:11" ht="16.2" customHeight="1" x14ac:dyDescent="0.25">
      <c r="D23" s="18"/>
      <c r="E23" s="18"/>
      <c r="F23" s="18"/>
      <c r="G23" s="18"/>
      <c r="H23" s="18"/>
      <c r="I23" s="18"/>
      <c r="J23" s="18"/>
      <c r="K23" s="18"/>
    </row>
    <row r="24" spans="4:11" ht="16.2" customHeight="1" x14ac:dyDescent="0.25">
      <c r="D24" s="17"/>
      <c r="E24" s="19"/>
      <c r="F24" s="19"/>
      <c r="G24" s="19"/>
      <c r="H24" s="19"/>
      <c r="I24" s="19"/>
      <c r="J24" s="19"/>
      <c r="K24" s="19"/>
    </row>
    <row r="25" spans="4:11" ht="16.2" customHeight="1" x14ac:dyDescent="0.25">
      <c r="D25" s="19"/>
      <c r="E25" s="19"/>
      <c r="F25" s="19"/>
      <c r="G25" s="19"/>
      <c r="H25" s="19"/>
      <c r="I25" s="19"/>
      <c r="J25" s="19"/>
      <c r="K25" s="19"/>
    </row>
    <row r="26" spans="4:11" ht="16.2" customHeight="1" x14ac:dyDescent="0.25">
      <c r="D26" s="19"/>
      <c r="E26" s="19"/>
      <c r="F26" s="19"/>
      <c r="G26" s="19"/>
      <c r="H26" s="19"/>
      <c r="I26" s="19"/>
      <c r="J26" s="19"/>
      <c r="K26" s="19"/>
    </row>
    <row r="27" spans="4:11" ht="16.2" customHeight="1" x14ac:dyDescent="0.25"/>
    <row r="28" spans="4:11" ht="16.2" customHeight="1" x14ac:dyDescent="0.25"/>
    <row r="29" spans="4:11" ht="16.2" customHeight="1" x14ac:dyDescent="0.25"/>
    <row r="30" spans="4:11" ht="16.2" customHeight="1" x14ac:dyDescent="0.25"/>
  </sheetData>
  <sheetProtection algorithmName="SHA-512" hashValue="ML2+u4mY6vSX8Ky3yyHTWvxjz90TT6DoSsCdIM6DP1JeZPms02plG45HjmlWRwLuu83y/smiwiYgPavb6aOi4Q==" saltValue="cGDVPmNRaj8froACpmZE3g==" spinCount="100000" sheet="1" objects="1" scenarios="1" formatCells="0" formatColumns="0" formatRows="0"/>
  <mergeCells count="6">
    <mergeCell ref="M6:N6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MENU</vt:lpstr>
      <vt:lpstr>Renta GC</vt:lpstr>
      <vt:lpstr>Renta PJ</vt:lpstr>
      <vt:lpstr>Renta PN</vt:lpstr>
      <vt:lpstr>SIMPLE Anual</vt:lpstr>
      <vt:lpstr>Activos Exterior</vt:lpstr>
      <vt:lpstr>Retefuente</vt:lpstr>
      <vt:lpstr>Impuesto al patrimonio</vt:lpstr>
      <vt:lpstr>Precios de T</vt:lpstr>
      <vt:lpstr>IVA Bimestral</vt:lpstr>
      <vt:lpstr>IVA Cuatrimestral</vt:lpstr>
      <vt:lpstr>IVA anual Simple</vt:lpstr>
      <vt:lpstr>Anticipo Simple</vt:lpstr>
      <vt:lpstr>INC Bimestral</vt:lpstr>
      <vt:lpstr>I Gasolina y ACPM</vt:lpstr>
      <vt:lpstr>I Nal Carbono</vt:lpstr>
      <vt:lpstr>GMF</vt:lpstr>
      <vt:lpstr>Normalizacion</vt:lpstr>
      <vt:lpstr>Exógena Nal</vt:lpstr>
      <vt:lpstr>Cert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Acer</cp:lastModifiedBy>
  <cp:lastPrinted>2022-10-13T17:25:35Z</cp:lastPrinted>
  <dcterms:created xsi:type="dcterms:W3CDTF">2015-06-05T18:19:34Z</dcterms:created>
  <dcterms:modified xsi:type="dcterms:W3CDTF">2023-02-01T22:43:29Z</dcterms:modified>
</cp:coreProperties>
</file>